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2995" windowHeight="9030" activeTab="4"/>
  </bookViews>
  <sheets>
    <sheet name="januari" sheetId="1" r:id="rId1"/>
    <sheet name="februari" sheetId="2" r:id="rId2"/>
    <sheet name="maret" sheetId="3" r:id="rId3"/>
    <sheet name="april" sheetId="4" r:id="rId4"/>
    <sheet name="mei" sheetId="5" r:id="rId5"/>
  </sheets>
  <calcPr calcId="145621"/>
</workbook>
</file>

<file path=xl/calcChain.xml><?xml version="1.0" encoding="utf-8"?>
<calcChain xmlns="http://schemas.openxmlformats.org/spreadsheetml/2006/main">
  <c r="L26" i="5" l="1"/>
  <c r="J26" i="5"/>
  <c r="I26" i="5"/>
  <c r="H26" i="5"/>
  <c r="F26" i="5"/>
  <c r="Q26" i="5" s="1"/>
  <c r="Q25" i="5"/>
  <c r="G25" i="5"/>
  <c r="K25" i="5" s="1"/>
  <c r="Q24" i="5"/>
  <c r="G24" i="5"/>
  <c r="K24" i="5" s="1"/>
  <c r="Q23" i="5"/>
  <c r="K23" i="5"/>
  <c r="G23" i="5"/>
  <c r="M23" i="5" s="1"/>
  <c r="Q22" i="5"/>
  <c r="K22" i="5"/>
  <c r="G22" i="5"/>
  <c r="M22" i="5" s="1"/>
  <c r="E22" i="5"/>
  <c r="Q21" i="5"/>
  <c r="E21" i="5"/>
  <c r="Q20" i="5"/>
  <c r="E20" i="5"/>
  <c r="E26" i="5" s="1"/>
  <c r="Q19" i="5"/>
  <c r="G21" i="5" l="1"/>
  <c r="G19" i="5"/>
  <c r="G20" i="5"/>
  <c r="M24" i="5"/>
  <c r="M25" i="5"/>
  <c r="K20" i="5" l="1"/>
  <c r="M20" i="5"/>
  <c r="M21" i="5"/>
  <c r="K21" i="5"/>
  <c r="G26" i="5"/>
  <c r="K19" i="5"/>
  <c r="K26" i="5" s="1"/>
  <c r="M19" i="5"/>
  <c r="M26" i="5" s="1"/>
  <c r="L25" i="4" l="1"/>
  <c r="J25" i="4"/>
  <c r="I25" i="4"/>
  <c r="H25" i="4"/>
  <c r="F25" i="4"/>
  <c r="Q25" i="4" s="1"/>
  <c r="Q24" i="4"/>
  <c r="G24" i="4"/>
  <c r="K24" i="4" s="1"/>
  <c r="Q23" i="4"/>
  <c r="M23" i="4"/>
  <c r="G23" i="4"/>
  <c r="K23" i="4" s="1"/>
  <c r="Q22" i="4"/>
  <c r="G22" i="4"/>
  <c r="K22" i="4" s="1"/>
  <c r="Q21" i="4"/>
  <c r="G21" i="4"/>
  <c r="K21" i="4" s="1"/>
  <c r="E21" i="4"/>
  <c r="Q20" i="4"/>
  <c r="E20" i="4"/>
  <c r="Q19" i="4"/>
  <c r="E19" i="4"/>
  <c r="Q18" i="4"/>
  <c r="E25" i="4" l="1"/>
  <c r="M21" i="4"/>
  <c r="M22" i="4"/>
  <c r="M24" i="4"/>
  <c r="G18" i="4" l="1"/>
  <c r="G19" i="4"/>
  <c r="G20" i="4"/>
  <c r="K19" i="4" l="1"/>
  <c r="M19" i="4"/>
  <c r="M20" i="4"/>
  <c r="K20" i="4"/>
  <c r="M18" i="4"/>
  <c r="M25" i="4" s="1"/>
  <c r="G25" i="4"/>
  <c r="K18" i="4"/>
  <c r="K25" i="4" s="1"/>
  <c r="L23" i="3" l="1"/>
  <c r="J23" i="3"/>
  <c r="I23" i="3"/>
  <c r="H23" i="3"/>
  <c r="F23" i="3"/>
  <c r="Q23" i="3" s="1"/>
  <c r="Q22" i="3"/>
  <c r="M22" i="3"/>
  <c r="K22" i="3"/>
  <c r="Q21" i="3"/>
  <c r="M21" i="3"/>
  <c r="K21" i="3"/>
  <c r="Q20" i="3"/>
  <c r="M20" i="3"/>
  <c r="K20" i="3"/>
  <c r="Q19" i="3"/>
  <c r="G19" i="3"/>
  <c r="M19" i="3" s="1"/>
  <c r="E19" i="3"/>
  <c r="Q18" i="3"/>
  <c r="E18" i="3"/>
  <c r="Q17" i="3"/>
  <c r="E17" i="3"/>
  <c r="Q16" i="3"/>
  <c r="K19" i="3" l="1"/>
  <c r="E23" i="3"/>
  <c r="G16" i="3" s="1"/>
  <c r="K16" i="3" l="1"/>
  <c r="M16" i="3"/>
  <c r="G18" i="3"/>
  <c r="G17" i="3"/>
  <c r="K18" i="3" l="1"/>
  <c r="M18" i="3"/>
  <c r="G23" i="3"/>
  <c r="M17" i="3"/>
  <c r="K17" i="3"/>
  <c r="M23" i="3"/>
  <c r="K23" i="3"/>
  <c r="K23" i="2" l="1"/>
  <c r="I23" i="2"/>
  <c r="H23" i="2"/>
  <c r="G23" i="2"/>
  <c r="P22" i="2"/>
  <c r="L22" i="2"/>
  <c r="J22" i="2"/>
  <c r="P21" i="2"/>
  <c r="L21" i="2"/>
  <c r="J21" i="2"/>
  <c r="P20" i="2"/>
  <c r="L20" i="2"/>
  <c r="J20" i="2"/>
  <c r="L19" i="2"/>
  <c r="E19" i="2"/>
  <c r="P19" i="2" s="1"/>
  <c r="E18" i="2"/>
  <c r="E17" i="2"/>
  <c r="E23" i="2" s="1"/>
  <c r="P16" i="2"/>
  <c r="P23" i="2" l="1"/>
  <c r="F16" i="2"/>
  <c r="F17" i="2"/>
  <c r="F18" i="2"/>
  <c r="P18" i="2"/>
  <c r="P17" i="2"/>
  <c r="J17" i="2" l="1"/>
  <c r="L17" i="2"/>
  <c r="L18" i="2"/>
  <c r="J18" i="2"/>
  <c r="L16" i="2"/>
  <c r="J16" i="2"/>
  <c r="J23" i="2" s="1"/>
  <c r="F23" i="2"/>
  <c r="L23" i="2" l="1"/>
  <c r="K28" i="1" l="1"/>
  <c r="I28" i="1"/>
  <c r="H28" i="1"/>
  <c r="G28" i="1"/>
  <c r="P27" i="1"/>
  <c r="P26" i="1"/>
  <c r="P25" i="1"/>
  <c r="E24" i="1"/>
  <c r="E23" i="1"/>
  <c r="P23" i="1" s="1"/>
  <c r="E22" i="1"/>
  <c r="E28" i="1" s="1"/>
  <c r="P21" i="1"/>
  <c r="P28" i="1" l="1"/>
  <c r="F27" i="1"/>
  <c r="F26" i="1"/>
  <c r="F25" i="1"/>
  <c r="F23" i="1"/>
  <c r="F21" i="1"/>
  <c r="F24" i="1"/>
  <c r="P24" i="1"/>
  <c r="P22" i="1"/>
  <c r="F22" i="1"/>
  <c r="L24" i="1" l="1"/>
  <c r="J24" i="1"/>
  <c r="J23" i="1"/>
  <c r="L23" i="1"/>
  <c r="L26" i="1"/>
  <c r="J26" i="1"/>
  <c r="L22" i="1"/>
  <c r="J22" i="1"/>
  <c r="J21" i="1"/>
  <c r="F28" i="1"/>
  <c r="L21" i="1"/>
  <c r="L28" i="1" s="1"/>
  <c r="L25" i="1"/>
  <c r="J25" i="1"/>
  <c r="L27" i="1"/>
  <c r="J27" i="1"/>
  <c r="J28" i="1" l="1"/>
</calcChain>
</file>

<file path=xl/sharedStrings.xml><?xml version="1.0" encoding="utf-8"?>
<sst xmlns="http://schemas.openxmlformats.org/spreadsheetml/2006/main" count="246" uniqueCount="54">
  <si>
    <t>PEMERINTAH KABUPATEN KEPULAUAN SELAYAR</t>
  </si>
  <si>
    <t>DINAS PENDIDIKAN, PEMUDA DAN OLAHRAGA</t>
  </si>
  <si>
    <t>Jalan Fatmawati No.9 Telp. (0414) 21199 Kode Pos 92812</t>
  </si>
  <si>
    <t>REALISASI FISIK DAN KEUANGAN APBD KABUPATEN KEPULAUAN SELAYAR</t>
  </si>
  <si>
    <t>TAHUN AGGARAN 2023</t>
  </si>
  <si>
    <t>Keadaan Bulan Januari 2023</t>
  </si>
  <si>
    <t>NO.</t>
  </si>
  <si>
    <t>NAMA PPTK</t>
  </si>
  <si>
    <t>JUMLAH KEGIATAN</t>
  </si>
  <si>
    <t>JUMLAH DANA
(Rp)</t>
  </si>
  <si>
    <t>BOBOT
(%)</t>
  </si>
  <si>
    <t>REALISASI KUMULATIF (%)</t>
  </si>
  <si>
    <t>REALISASI TERTIMBANG (%)</t>
  </si>
  <si>
    <t>SISA DANA (Rp.)</t>
  </si>
  <si>
    <t>NAMA/NIP</t>
  </si>
  <si>
    <t>MASALAH YANG DIHADAPI</t>
  </si>
  <si>
    <t>PEMECAHAN MASALAH</t>
  </si>
  <si>
    <t>SARAN TINDAK LANJUT</t>
  </si>
  <si>
    <t>FISIK</t>
  </si>
  <si>
    <t>KEUANGAN</t>
  </si>
  <si>
    <t>Rp.</t>
  </si>
  <si>
    <t>%</t>
  </si>
  <si>
    <t>Ernawati, S.KOM</t>
  </si>
  <si>
    <t xml:space="preserve"> KEGIATAN</t>
  </si>
  <si>
    <t>0,13</t>
  </si>
  <si>
    <t>Ratnawati, S.Sos</t>
  </si>
  <si>
    <t>Mustaqim, S.Pd</t>
  </si>
  <si>
    <t>Akhmad Yani, S.Pd</t>
  </si>
  <si>
    <t>KEGIATAN</t>
  </si>
  <si>
    <t>Patta Aris, S.Pd</t>
  </si>
  <si>
    <t>Iskandar, S.Pd</t>
  </si>
  <si>
    <t>Andi Chitra Opu, S.Pd</t>
  </si>
  <si>
    <t>JUMLAH TOTAL</t>
  </si>
  <si>
    <t>Selayar, 3 Februari 2023</t>
  </si>
  <si>
    <t>Kepala Dinas Pendidikan, Pemuda dan Olahraga</t>
  </si>
  <si>
    <t>Kabupaten Kepulauan Selayar,</t>
  </si>
  <si>
    <t xml:space="preserve"> </t>
  </si>
  <si>
    <t>Drs. MUSTAKIM. KR., MM.Pd</t>
  </si>
  <si>
    <t>Pangkat : Pembina Utama Muda</t>
  </si>
  <si>
    <t>NIP. 19661231 199203 1 180</t>
  </si>
  <si>
    <t>Keadaan Bulan Februari 2023</t>
  </si>
  <si>
    <t>3,61</t>
  </si>
  <si>
    <t>Selayar, 3 Maret 2023</t>
  </si>
  <si>
    <t>Keadaan Bulan Maret 2023</t>
  </si>
  <si>
    <t>Sebelum Perubahan</t>
  </si>
  <si>
    <t>Setelah Perubahan</t>
  </si>
  <si>
    <t>12,19</t>
  </si>
  <si>
    <t>Selayar, 4 April 2023</t>
  </si>
  <si>
    <t>Keadaan Bulan April 2023</t>
  </si>
  <si>
    <t>18,17</t>
  </si>
  <si>
    <t>Selayar, 2 Mei 2023</t>
  </si>
  <si>
    <t>Keadaan Bulan Mei 2023</t>
  </si>
  <si>
    <t>22,30</t>
  </si>
  <si>
    <t>Selayar, 31 Mei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</si>
</sst>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64" formatCode="_(* #,##0_);_(* \(#,##0\);_(* &quot;-&quot;??_);_(@_)"/>
    <numFmt numFmtId="165" formatCode="_-* #,##0.00_-;\-* #,##0.00_-;_-* &quot;-&quot;_-;_-@_-"/>
    <numFmt numFmtId="166" formatCode="00"/>
    <numFmt numFmtId="167" formatCode="_(* #,##0_);_(* \(#,##0\);_(* &quot;-&quot;_);_(@_)"/>
  </numFmts>
  <fonts count="2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Cambria"/>
      <family val="1"/>
      <scheme val="major"/>
    </font>
    <font>
      <b/>
      <sz val="10"/>
      <name val="Arial"/>
      <family val="2"/>
    </font>
    <font>
      <sz val="11"/>
      <color theme="1"/>
      <name val="Tahoma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Cambria"/>
      <family val="1"/>
      <scheme val="maj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u/>
      <sz val="10"/>
      <name val="Arial"/>
      <family val="2"/>
    </font>
    <font>
      <sz val="12"/>
      <color theme="1"/>
      <name val="Tahoma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/>
      <u/>
      <sz val="12"/>
      <name val="Arial"/>
      <family val="2"/>
    </font>
    <font>
      <sz val="10"/>
      <color rgb="FFFF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8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7" xfId="1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1" xfId="1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1" fontId="0" fillId="0" borderId="7" xfId="1" applyFont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 wrapText="1"/>
    </xf>
    <xf numFmtId="2" fontId="7" fillId="2" borderId="7" xfId="0" applyNumberFormat="1" applyFont="1" applyFill="1" applyBorder="1" applyAlignment="1">
      <alignment horizontal="right" vertical="center"/>
    </xf>
    <xf numFmtId="49" fontId="10" fillId="2" borderId="5" xfId="1" applyNumberFormat="1" applyFont="1" applyFill="1" applyBorder="1" applyAlignment="1">
      <alignment horizontal="right" vertical="center" wrapText="1"/>
    </xf>
    <xf numFmtId="41" fontId="11" fillId="2" borderId="5" xfId="1" applyFont="1" applyFill="1" applyBorder="1" applyAlignment="1">
      <alignment horizontal="left" vertical="center" wrapText="1"/>
    </xf>
    <xf numFmtId="165" fontId="10" fillId="2" borderId="5" xfId="1" applyNumberFormat="1" applyFont="1" applyFill="1" applyBorder="1" applyAlignment="1">
      <alignment horizontal="left" vertical="center" wrapText="1"/>
    </xf>
    <xf numFmtId="41" fontId="8" fillId="2" borderId="5" xfId="0" applyNumberFormat="1" applyFont="1" applyFill="1" applyBorder="1" applyAlignment="1">
      <alignment horizontal="left" vertical="center" wrapText="1"/>
    </xf>
    <xf numFmtId="165" fontId="8" fillId="2" borderId="7" xfId="1" applyNumberFormat="1" applyFont="1" applyFill="1" applyBorder="1" applyAlignment="1">
      <alignment horizontal="left" vertical="center" wrapText="1"/>
    </xf>
    <xf numFmtId="41" fontId="8" fillId="2" borderId="5" xfId="1" applyFont="1" applyFill="1" applyBorder="1" applyAlignment="1">
      <alignment horizontal="left" vertical="center" wrapText="1"/>
    </xf>
    <xf numFmtId="41" fontId="3" fillId="2" borderId="5" xfId="0" applyNumberFormat="1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41" fontId="0" fillId="0" borderId="7" xfId="1" applyFont="1" applyBorder="1"/>
    <xf numFmtId="2" fontId="8" fillId="2" borderId="7" xfId="0" applyNumberFormat="1" applyFont="1" applyFill="1" applyBorder="1" applyAlignment="1">
      <alignment horizontal="center" vertical="center" wrapText="1"/>
    </xf>
    <xf numFmtId="165" fontId="8" fillId="2" borderId="5" xfId="1" applyNumberFormat="1" applyFont="1" applyFill="1" applyBorder="1" applyAlignment="1">
      <alignment horizontal="left" vertical="center" wrapText="1"/>
    </xf>
    <xf numFmtId="41" fontId="3" fillId="2" borderId="5" xfId="1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166" fontId="12" fillId="2" borderId="5" xfId="0" applyNumberFormat="1" applyFont="1" applyFill="1" applyBorder="1" applyAlignment="1">
      <alignment horizontal="center" vertical="center" shrinkToFit="1"/>
    </xf>
    <xf numFmtId="167" fontId="12" fillId="2" borderId="7" xfId="0" applyNumberFormat="1" applyFont="1" applyFill="1" applyBorder="1" applyAlignment="1">
      <alignment horizontal="right" vertical="center" shrinkToFit="1"/>
    </xf>
    <xf numFmtId="41" fontId="8" fillId="2" borderId="4" xfId="1" applyFont="1" applyFill="1" applyBorder="1" applyAlignment="1">
      <alignment horizontal="center" vertical="center"/>
    </xf>
    <xf numFmtId="166" fontId="8" fillId="2" borderId="5" xfId="0" applyNumberFormat="1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41" fontId="3" fillId="3" borderId="7" xfId="1" applyFont="1" applyFill="1" applyBorder="1" applyAlignment="1">
      <alignment horizontal="center" vertical="center"/>
    </xf>
    <xf numFmtId="1" fontId="3" fillId="3" borderId="7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41" fontId="3" fillId="3" borderId="5" xfId="1" applyNumberFormat="1" applyFont="1" applyFill="1" applyBorder="1" applyAlignment="1">
      <alignment horizontal="left" vertical="center" wrapText="1"/>
    </xf>
    <xf numFmtId="165" fontId="3" fillId="3" borderId="5" xfId="1" applyNumberFormat="1" applyFont="1" applyFill="1" applyBorder="1" applyAlignment="1">
      <alignment horizontal="left" vertical="center" wrapText="1"/>
    </xf>
    <xf numFmtId="41" fontId="3" fillId="3" borderId="7" xfId="1" applyFont="1" applyFill="1" applyBorder="1" applyAlignment="1">
      <alignment vertical="center" wrapText="1"/>
    </xf>
    <xf numFmtId="41" fontId="8" fillId="3" borderId="5" xfId="0" applyNumberFormat="1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41" fontId="3" fillId="2" borderId="0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left" vertical="center" wrapText="1"/>
    </xf>
    <xf numFmtId="41" fontId="3" fillId="2" borderId="0" xfId="1" applyFont="1" applyFill="1" applyBorder="1" applyAlignment="1">
      <alignment horizontal="left" vertical="center" wrapText="1"/>
    </xf>
    <xf numFmtId="41" fontId="3" fillId="2" borderId="0" xfId="1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7" fillId="2" borderId="0" xfId="0" applyFont="1" applyFill="1" applyAlignment="1">
      <alignment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1" applyNumberFormat="1" applyFont="1" applyFill="1" applyBorder="1" applyAlignment="1">
      <alignment horizontal="center" vertical="center" wrapText="1"/>
    </xf>
    <xf numFmtId="0" fontId="16" fillId="2" borderId="7" xfId="1" applyNumberFormat="1" applyFont="1" applyFill="1" applyBorder="1" applyAlignment="1">
      <alignment horizontal="center" vertical="center" wrapText="1"/>
    </xf>
    <xf numFmtId="164" fontId="16" fillId="2" borderId="4" xfId="0" applyNumberFormat="1" applyFont="1" applyFill="1" applyBorder="1" applyAlignment="1">
      <alignment horizontal="center" vertical="center"/>
    </xf>
    <xf numFmtId="164" fontId="16" fillId="2" borderId="5" xfId="0" applyNumberFormat="1" applyFont="1" applyFill="1" applyBorder="1" applyAlignment="1">
      <alignment horizontal="center" vertical="center"/>
    </xf>
    <xf numFmtId="3" fontId="16" fillId="2" borderId="8" xfId="0" applyNumberFormat="1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0" fontId="16" fillId="2" borderId="11" xfId="1" applyNumberFormat="1" applyFont="1" applyFill="1" applyBorder="1" applyAlignment="1">
      <alignment horizontal="center" vertical="center" wrapText="1"/>
    </xf>
    <xf numFmtId="164" fontId="16" fillId="2" borderId="7" xfId="0" applyNumberFormat="1" applyFont="1" applyFill="1" applyBorder="1" applyAlignment="1">
      <alignment horizontal="center" vertical="center"/>
    </xf>
    <xf numFmtId="3" fontId="16" fillId="2" borderId="11" xfId="0" applyNumberFormat="1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7" fillId="2" borderId="5" xfId="0" quotePrefix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41" fontId="20" fillId="0" borderId="7" xfId="1" applyFont="1" applyBorder="1" applyAlignment="1">
      <alignment vertical="center"/>
    </xf>
    <xf numFmtId="2" fontId="5" fillId="2" borderId="7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right" vertical="center"/>
    </xf>
    <xf numFmtId="49" fontId="5" fillId="2" borderId="5" xfId="1" applyNumberFormat="1" applyFont="1" applyFill="1" applyBorder="1" applyAlignment="1">
      <alignment horizontal="right" vertical="center" wrapText="1"/>
    </xf>
    <xf numFmtId="41" fontId="21" fillId="2" borderId="5" xfId="1" applyFont="1" applyFill="1" applyBorder="1" applyAlignment="1">
      <alignment horizontal="left" vertical="center" wrapText="1"/>
    </xf>
    <xf numFmtId="165" fontId="5" fillId="2" borderId="5" xfId="1" applyNumberFormat="1" applyFont="1" applyFill="1" applyBorder="1" applyAlignment="1">
      <alignment horizontal="left" vertical="center" wrapText="1"/>
    </xf>
    <xf numFmtId="41" fontId="17" fillId="2" borderId="5" xfId="0" applyNumberFormat="1" applyFont="1" applyFill="1" applyBorder="1" applyAlignment="1">
      <alignment horizontal="left" vertical="center" wrapText="1"/>
    </xf>
    <xf numFmtId="165" fontId="17" fillId="2" borderId="7" xfId="1" applyNumberFormat="1" applyFont="1" applyFill="1" applyBorder="1" applyAlignment="1">
      <alignment horizontal="left" vertical="center" wrapText="1"/>
    </xf>
    <xf numFmtId="41" fontId="17" fillId="2" borderId="5" xfId="1" applyFont="1" applyFill="1" applyBorder="1" applyAlignment="1">
      <alignment horizontal="left" vertical="center" wrapText="1"/>
    </xf>
    <xf numFmtId="41" fontId="16" fillId="2" borderId="5" xfId="0" applyNumberFormat="1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 wrapText="1"/>
    </xf>
    <xf numFmtId="2" fontId="17" fillId="2" borderId="7" xfId="0" applyNumberFormat="1" applyFont="1" applyFill="1" applyBorder="1" applyAlignment="1">
      <alignment horizontal="center" vertical="center" wrapText="1"/>
    </xf>
    <xf numFmtId="165" fontId="17" fillId="2" borderId="5" xfId="1" applyNumberFormat="1" applyFont="1" applyFill="1" applyBorder="1" applyAlignment="1">
      <alignment horizontal="left" vertical="center" wrapText="1"/>
    </xf>
    <xf numFmtId="41" fontId="16" fillId="2" borderId="5" xfId="1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vertical="center"/>
    </xf>
    <xf numFmtId="166" fontId="22" fillId="2" borderId="5" xfId="0" applyNumberFormat="1" applyFont="1" applyFill="1" applyBorder="1" applyAlignment="1">
      <alignment horizontal="center" vertical="center" shrinkToFit="1"/>
    </xf>
    <xf numFmtId="167" fontId="22" fillId="2" borderId="7" xfId="0" applyNumberFormat="1" applyFont="1" applyFill="1" applyBorder="1" applyAlignment="1">
      <alignment vertical="center" shrinkToFit="1"/>
    </xf>
    <xf numFmtId="41" fontId="17" fillId="2" borderId="4" xfId="1" applyFont="1" applyFill="1" applyBorder="1" applyAlignment="1">
      <alignment horizontal="center" vertical="center"/>
    </xf>
    <xf numFmtId="166" fontId="17" fillId="2" borderId="5" xfId="0" applyNumberFormat="1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41" fontId="16" fillId="3" borderId="7" xfId="1" applyFont="1" applyFill="1" applyBorder="1" applyAlignment="1">
      <alignment horizontal="center" vertical="center"/>
    </xf>
    <xf numFmtId="1" fontId="16" fillId="3" borderId="7" xfId="0" applyNumberFormat="1" applyFont="1" applyFill="1" applyBorder="1" applyAlignment="1">
      <alignment horizontal="center" vertical="center" wrapText="1"/>
    </xf>
    <xf numFmtId="2" fontId="16" fillId="3" borderId="7" xfId="0" applyNumberFormat="1" applyFont="1" applyFill="1" applyBorder="1" applyAlignment="1">
      <alignment horizontal="center" vertical="center" wrapText="1"/>
    </xf>
    <xf numFmtId="41" fontId="16" fillId="3" borderId="5" xfId="1" applyNumberFormat="1" applyFont="1" applyFill="1" applyBorder="1" applyAlignment="1">
      <alignment horizontal="left" vertical="center" wrapText="1"/>
    </xf>
    <xf numFmtId="165" fontId="16" fillId="3" borderId="5" xfId="1" applyNumberFormat="1" applyFont="1" applyFill="1" applyBorder="1" applyAlignment="1">
      <alignment horizontal="left" vertical="center" wrapText="1"/>
    </xf>
    <xf numFmtId="41" fontId="16" fillId="3" borderId="7" xfId="1" applyFont="1" applyFill="1" applyBorder="1" applyAlignment="1">
      <alignment vertical="center" wrapText="1"/>
    </xf>
    <xf numFmtId="41" fontId="16" fillId="3" borderId="5" xfId="0" applyNumberFormat="1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 wrapText="1"/>
    </xf>
    <xf numFmtId="0" fontId="23" fillId="2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3" borderId="0" xfId="0" applyFont="1" applyFill="1" applyAlignment="1">
      <alignment vertical="center"/>
    </xf>
    <xf numFmtId="41" fontId="24" fillId="2" borderId="4" xfId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41" fontId="2" fillId="2" borderId="0" xfId="0" applyNumberFormat="1" applyFont="1" applyFill="1" applyAlignment="1">
      <alignment vertical="center"/>
    </xf>
    <xf numFmtId="0" fontId="2" fillId="2" borderId="0" xfId="0" applyFont="1" applyFill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5</xdr:row>
      <xdr:rowOff>38100</xdr:rowOff>
    </xdr:from>
    <xdr:to>
      <xdr:col>11</xdr:col>
      <xdr:colOff>146050</xdr:colOff>
      <xdr:row>8</xdr:row>
      <xdr:rowOff>146050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B235DFA-BCCA-9F08-4B0A-C3C7687EE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990600"/>
          <a:ext cx="574675" cy="67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11</xdr:row>
      <xdr:rowOff>177800</xdr:rowOff>
    </xdr:from>
    <xdr:to>
      <xdr:col>14</xdr:col>
      <xdr:colOff>79375</xdr:colOff>
      <xdr:row>11</xdr:row>
      <xdr:rowOff>177800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xmlns="" id="{0764B3D2-CDB8-BDEE-04D2-406C701E1279}"/>
            </a:ext>
          </a:extLst>
        </xdr:cNvPr>
        <xdr:cNvCxnSpPr>
          <a:cxnSpLocks noChangeShapeType="1"/>
        </xdr:cNvCxnSpPr>
      </xdr:nvCxnSpPr>
      <xdr:spPr bwMode="auto">
        <a:xfrm>
          <a:off x="4143375" y="2339975"/>
          <a:ext cx="4470400" cy="0"/>
        </a:xfrm>
        <a:prstGeom prst="straightConnector1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0</xdr:row>
      <xdr:rowOff>114300</xdr:rowOff>
    </xdr:from>
    <xdr:to>
      <xdr:col>11</xdr:col>
      <xdr:colOff>146050</xdr:colOff>
      <xdr:row>4</xdr:row>
      <xdr:rowOff>31750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9B235DFA-BCCA-9F08-4B0A-C3C7687EE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114300"/>
          <a:ext cx="574675" cy="67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7</xdr:row>
      <xdr:rowOff>15875</xdr:rowOff>
    </xdr:from>
    <xdr:to>
      <xdr:col>14</xdr:col>
      <xdr:colOff>79375</xdr:colOff>
      <xdr:row>7</xdr:row>
      <xdr:rowOff>15875</xdr:rowOff>
    </xdr:to>
    <xdr:cxnSp macro="">
      <xdr:nvCxnSpPr>
        <xdr:cNvPr id="3" name="Straight Arrow Connector 2">
          <a:extLst>
            <a:ext uri="{FF2B5EF4-FFF2-40B4-BE49-F238E27FC236}">
              <a16:creationId xmlns="" xmlns:a16="http://schemas.microsoft.com/office/drawing/2014/main" id="{0764B3D2-CDB8-BDEE-04D2-406C701E1279}"/>
            </a:ext>
          </a:extLst>
        </xdr:cNvPr>
        <xdr:cNvCxnSpPr>
          <a:cxnSpLocks noChangeShapeType="1"/>
        </xdr:cNvCxnSpPr>
      </xdr:nvCxnSpPr>
      <xdr:spPr bwMode="auto">
        <a:xfrm>
          <a:off x="4143375" y="1416050"/>
          <a:ext cx="4470400" cy="0"/>
        </a:xfrm>
        <a:prstGeom prst="straightConnector1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473075</xdr:colOff>
      <xdr:row>0</xdr:row>
      <xdr:rowOff>82550</xdr:rowOff>
    </xdr:from>
    <xdr:to>
      <xdr:col>11</xdr:col>
      <xdr:colOff>409575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B235DFA-BCCA-9F08-4B0A-C3C7687EE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9075" y="82550"/>
          <a:ext cx="546100" cy="67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7</xdr:row>
      <xdr:rowOff>25400</xdr:rowOff>
    </xdr:from>
    <xdr:to>
      <xdr:col>15</xdr:col>
      <xdr:colOff>203200</xdr:colOff>
      <xdr:row>7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xmlns="" id="{0764B3D2-CDB8-BDEE-04D2-406C701E1279}"/>
            </a:ext>
          </a:extLst>
        </xdr:cNvPr>
        <xdr:cNvCxnSpPr>
          <a:cxnSpLocks noChangeShapeType="1"/>
        </xdr:cNvCxnSpPr>
      </xdr:nvCxnSpPr>
      <xdr:spPr bwMode="auto">
        <a:xfrm>
          <a:off x="4267200" y="1425575"/>
          <a:ext cx="5080000" cy="0"/>
        </a:xfrm>
        <a:prstGeom prst="straightConnector1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444500</xdr:colOff>
      <xdr:row>2</xdr:row>
      <xdr:rowOff>22225</xdr:rowOff>
    </xdr:from>
    <xdr:to>
      <xdr:col>11</xdr:col>
      <xdr:colOff>393700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B235DFA-BCCA-9F08-4B0A-C3C7687EE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0" y="403225"/>
          <a:ext cx="558800" cy="72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142875</xdr:colOff>
      <xdr:row>9</xdr:row>
      <xdr:rowOff>15875</xdr:rowOff>
    </xdr:from>
    <xdr:to>
      <xdr:col>15</xdr:col>
      <xdr:colOff>346075</xdr:colOff>
      <xdr:row>9</xdr:row>
      <xdr:rowOff>15875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xmlns="" id="{0764B3D2-CDB8-BDEE-04D2-406C701E1279}"/>
            </a:ext>
          </a:extLst>
        </xdr:cNvPr>
        <xdr:cNvCxnSpPr>
          <a:cxnSpLocks noChangeShapeType="1"/>
        </xdr:cNvCxnSpPr>
      </xdr:nvCxnSpPr>
      <xdr:spPr bwMode="auto">
        <a:xfrm>
          <a:off x="4410075" y="1778000"/>
          <a:ext cx="5080000" cy="0"/>
        </a:xfrm>
        <a:prstGeom prst="straightConnector1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368300</xdr:colOff>
      <xdr:row>2</xdr:row>
      <xdr:rowOff>165100</xdr:rowOff>
    </xdr:from>
    <xdr:to>
      <xdr:col>8</xdr:col>
      <xdr:colOff>317500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B235DFA-BCCA-9F08-4B0A-C3C7687EE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6400" y="660400"/>
          <a:ext cx="758825" cy="68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228600</xdr:colOff>
      <xdr:row>10</xdr:row>
      <xdr:rowOff>25400</xdr:rowOff>
    </xdr:from>
    <xdr:to>
      <xdr:col>12</xdr:col>
      <xdr:colOff>431800</xdr:colOff>
      <xdr:row>10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xmlns="" id="{0764B3D2-CDB8-BDEE-04D2-406C701E1279}"/>
            </a:ext>
          </a:extLst>
        </xdr:cNvPr>
        <xdr:cNvCxnSpPr>
          <a:cxnSpLocks noChangeShapeType="1"/>
        </xdr:cNvCxnSpPr>
      </xdr:nvCxnSpPr>
      <xdr:spPr bwMode="auto">
        <a:xfrm>
          <a:off x="3781425" y="2063750"/>
          <a:ext cx="8213725" cy="0"/>
        </a:xfrm>
        <a:prstGeom prst="straightConnector1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40"/>
  <sheetViews>
    <sheetView topLeftCell="A13" workbookViewId="0">
      <selection activeCell="E31" sqref="E31"/>
    </sheetView>
  </sheetViews>
  <sheetFormatPr defaultRowHeight="15" x14ac:dyDescent="0.25"/>
  <cols>
    <col min="5" max="5" width="18.7109375" customWidth="1"/>
    <col min="11" max="11" width="20.140625" customWidth="1"/>
    <col min="16" max="16" width="17.7109375" customWidth="1"/>
  </cols>
  <sheetData>
    <row r="4" spans="1:2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"/>
    </row>
    <row r="5" spans="1:2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3"/>
    </row>
    <row r="7" spans="1:2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x14ac:dyDescent="0.25">
      <c r="A10" s="5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20.25" x14ac:dyDescent="0.25">
      <c r="A11" s="6" t="s">
        <v>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5" t="s">
        <v>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x14ac:dyDescent="0.25">
      <c r="A13" s="3"/>
      <c r="B13" s="3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25">
      <c r="A14" s="8" t="s">
        <v>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9" t="s">
        <v>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0"/>
    </row>
    <row r="16" spans="1:21" x14ac:dyDescent="0.25">
      <c r="A16" s="1" t="s">
        <v>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  <c r="R16" s="10"/>
      <c r="S16" s="10"/>
      <c r="T16" s="10"/>
      <c r="U16" s="1"/>
    </row>
    <row r="17" spans="1:21" x14ac:dyDescent="0.25">
      <c r="A17" s="12" t="s">
        <v>6</v>
      </c>
      <c r="B17" s="13" t="s">
        <v>7</v>
      </c>
      <c r="C17" s="14" t="s">
        <v>8</v>
      </c>
      <c r="D17" s="15"/>
      <c r="E17" s="13" t="s">
        <v>9</v>
      </c>
      <c r="F17" s="13" t="s">
        <v>10</v>
      </c>
      <c r="G17" s="16" t="s">
        <v>11</v>
      </c>
      <c r="H17" s="17"/>
      <c r="I17" s="18"/>
      <c r="J17" s="19" t="s">
        <v>12</v>
      </c>
      <c r="K17" s="20"/>
      <c r="L17" s="21"/>
      <c r="M17" s="22"/>
      <c r="N17" s="22"/>
      <c r="O17" s="22"/>
      <c r="P17" s="23" t="s">
        <v>13</v>
      </c>
      <c r="Q17" s="13" t="s">
        <v>14</v>
      </c>
      <c r="R17" s="13" t="s">
        <v>15</v>
      </c>
      <c r="S17" s="13" t="s">
        <v>16</v>
      </c>
      <c r="T17" s="13" t="s">
        <v>17</v>
      </c>
      <c r="U17" s="1"/>
    </row>
    <row r="18" spans="1:21" x14ac:dyDescent="0.25">
      <c r="A18" s="24"/>
      <c r="B18" s="25"/>
      <c r="C18" s="26"/>
      <c r="D18" s="27"/>
      <c r="E18" s="25"/>
      <c r="F18" s="25"/>
      <c r="G18" s="28" t="s">
        <v>18</v>
      </c>
      <c r="H18" s="29" t="s">
        <v>19</v>
      </c>
      <c r="I18" s="30"/>
      <c r="J18" s="28" t="s">
        <v>18</v>
      </c>
      <c r="K18" s="31" t="s">
        <v>19</v>
      </c>
      <c r="L18" s="32"/>
      <c r="M18" s="22"/>
      <c r="N18" s="22"/>
      <c r="O18" s="22"/>
      <c r="P18" s="33"/>
      <c r="Q18" s="25"/>
      <c r="R18" s="25"/>
      <c r="S18" s="25"/>
      <c r="T18" s="25"/>
      <c r="U18" s="1"/>
    </row>
    <row r="19" spans="1:21" x14ac:dyDescent="0.25">
      <c r="A19" s="34"/>
      <c r="B19" s="35"/>
      <c r="C19" s="36"/>
      <c r="D19" s="37"/>
      <c r="E19" s="35"/>
      <c r="F19" s="35"/>
      <c r="G19" s="38"/>
      <c r="H19" s="39"/>
      <c r="I19" s="22"/>
      <c r="J19" s="38"/>
      <c r="K19" s="40" t="s">
        <v>20</v>
      </c>
      <c r="L19" s="22" t="s">
        <v>21</v>
      </c>
      <c r="M19" s="22"/>
      <c r="N19" s="22"/>
      <c r="O19" s="22"/>
      <c r="P19" s="41"/>
      <c r="Q19" s="35"/>
      <c r="R19" s="35"/>
      <c r="S19" s="35"/>
      <c r="T19" s="35"/>
      <c r="U19" s="1"/>
    </row>
    <row r="20" spans="1:21" x14ac:dyDescent="0.25">
      <c r="A20" s="42">
        <v>1</v>
      </c>
      <c r="B20" s="43">
        <v>2</v>
      </c>
      <c r="C20" s="16">
        <v>3</v>
      </c>
      <c r="D20" s="17"/>
      <c r="E20" s="22">
        <v>4</v>
      </c>
      <c r="F20" s="44">
        <v>5</v>
      </c>
      <c r="G20" s="44">
        <v>6</v>
      </c>
      <c r="H20" s="44">
        <v>7</v>
      </c>
      <c r="I20" s="44"/>
      <c r="J20" s="44">
        <v>8</v>
      </c>
      <c r="K20" s="44">
        <v>9</v>
      </c>
      <c r="L20" s="44">
        <v>10</v>
      </c>
      <c r="M20" s="44"/>
      <c r="N20" s="44"/>
      <c r="O20" s="44"/>
      <c r="P20" s="44">
        <v>11</v>
      </c>
      <c r="Q20" s="44">
        <v>11</v>
      </c>
      <c r="R20" s="44">
        <v>12</v>
      </c>
      <c r="S20" s="44">
        <v>13</v>
      </c>
      <c r="T20" s="44">
        <v>14</v>
      </c>
      <c r="U20" s="1"/>
    </row>
    <row r="21" spans="1:21" ht="38.25" x14ac:dyDescent="0.25">
      <c r="A21" s="42">
        <v>1</v>
      </c>
      <c r="B21" s="45" t="s">
        <v>22</v>
      </c>
      <c r="C21" s="46">
        <v>15</v>
      </c>
      <c r="D21" s="47" t="s">
        <v>23</v>
      </c>
      <c r="E21" s="48">
        <v>3647472000</v>
      </c>
      <c r="F21" s="49">
        <f>E21/E28*100</f>
        <v>1.2516587942731174</v>
      </c>
      <c r="G21" s="50">
        <v>0.13</v>
      </c>
      <c r="H21" s="51" t="s">
        <v>24</v>
      </c>
      <c r="I21" s="52"/>
      <c r="J21" s="53">
        <f>F21*G21</f>
        <v>0.16271564325550528</v>
      </c>
      <c r="K21" s="54">
        <v>113400000</v>
      </c>
      <c r="L21" s="55">
        <f>F21*H21</f>
        <v>0.16271564325550528</v>
      </c>
      <c r="M21" s="56"/>
      <c r="N21" s="56"/>
      <c r="O21" s="56"/>
      <c r="P21" s="57">
        <f>(E21-K21)</f>
        <v>3534072000</v>
      </c>
      <c r="Q21" s="58"/>
      <c r="R21" s="59"/>
      <c r="S21" s="59"/>
      <c r="T21" s="59"/>
      <c r="U21" s="1"/>
    </row>
    <row r="22" spans="1:21" ht="38.25" x14ac:dyDescent="0.25">
      <c r="A22" s="60">
        <v>2</v>
      </c>
      <c r="B22" s="45" t="s">
        <v>25</v>
      </c>
      <c r="C22" s="46">
        <v>7</v>
      </c>
      <c r="D22" s="47" t="s">
        <v>23</v>
      </c>
      <c r="E22" s="61">
        <f>(218616782219+90000000+12087000+200880000+70000000+500000000+223420000)</f>
        <v>219713169219</v>
      </c>
      <c r="F22" s="62">
        <f>E22/E28*100</f>
        <v>75.396307489290919</v>
      </c>
      <c r="G22" s="63">
        <v>3.91</v>
      </c>
      <c r="H22" s="63">
        <v>3.91</v>
      </c>
      <c r="I22" s="56"/>
      <c r="J22" s="63">
        <f>F22*G22/100</f>
        <v>2.9479956228312751</v>
      </c>
      <c r="K22" s="54">
        <v>8640926576</v>
      </c>
      <c r="L22" s="55">
        <f>F22*H22/100</f>
        <v>2.9479956228312751</v>
      </c>
      <c r="M22" s="64"/>
      <c r="N22" s="64"/>
      <c r="O22" s="64"/>
      <c r="P22" s="57">
        <f t="shared" ref="P22:P27" si="0">(E22-K22)</f>
        <v>211072242643</v>
      </c>
      <c r="Q22" s="44"/>
      <c r="R22" s="65"/>
      <c r="S22" s="65"/>
      <c r="T22" s="65"/>
      <c r="U22" s="66"/>
    </row>
    <row r="23" spans="1:21" ht="38.25" x14ac:dyDescent="0.25">
      <c r="A23" s="42">
        <v>3</v>
      </c>
      <c r="B23" s="45" t="s">
        <v>26</v>
      </c>
      <c r="C23" s="46">
        <v>27</v>
      </c>
      <c r="D23" s="47" t="s">
        <v>23</v>
      </c>
      <c r="E23" s="61">
        <f>(37832339800+18631891000)</f>
        <v>56464230800</v>
      </c>
      <c r="F23" s="62">
        <f>E23/E28*100</f>
        <v>19.376146285067307</v>
      </c>
      <c r="G23" s="56"/>
      <c r="H23" s="56"/>
      <c r="I23" s="56"/>
      <c r="J23" s="63">
        <f t="shared" ref="J23:J27" si="1">F23*G23/100</f>
        <v>0</v>
      </c>
      <c r="K23" s="57"/>
      <c r="L23" s="55">
        <f t="shared" ref="L23:L27" si="2">F23*H23/100</f>
        <v>0</v>
      </c>
      <c r="M23" s="56"/>
      <c r="N23" s="56"/>
      <c r="O23" s="56"/>
      <c r="P23" s="57">
        <f t="shared" si="0"/>
        <v>56464230800</v>
      </c>
      <c r="Q23" s="58"/>
      <c r="R23" s="59"/>
      <c r="S23" s="59"/>
      <c r="T23" s="59"/>
      <c r="U23" s="1"/>
    </row>
    <row r="24" spans="1:21" ht="38.25" x14ac:dyDescent="0.25">
      <c r="A24" s="60">
        <v>4</v>
      </c>
      <c r="B24" s="45" t="s">
        <v>27</v>
      </c>
      <c r="C24" s="46">
        <v>9</v>
      </c>
      <c r="D24" s="47" t="s">
        <v>28</v>
      </c>
      <c r="E24" s="61">
        <f>(5667858000+4224790000)</f>
        <v>9892648000</v>
      </c>
      <c r="F24" s="62">
        <f>E24/E28*100</f>
        <v>3.3947402112609408</v>
      </c>
      <c r="G24" s="56"/>
      <c r="H24" s="56"/>
      <c r="I24" s="56"/>
      <c r="J24" s="63">
        <f t="shared" si="1"/>
        <v>0</v>
      </c>
      <c r="K24" s="57"/>
      <c r="L24" s="55">
        <f t="shared" si="2"/>
        <v>0</v>
      </c>
      <c r="M24" s="56"/>
      <c r="N24" s="56"/>
      <c r="O24" s="56"/>
      <c r="P24" s="57">
        <f t="shared" si="0"/>
        <v>9892648000</v>
      </c>
      <c r="Q24" s="58"/>
      <c r="R24" s="59"/>
      <c r="S24" s="59"/>
      <c r="T24" s="59"/>
      <c r="U24" s="1"/>
    </row>
    <row r="25" spans="1:21" ht="25.5" x14ac:dyDescent="0.25">
      <c r="A25" s="42">
        <v>5</v>
      </c>
      <c r="B25" s="67" t="s">
        <v>29</v>
      </c>
      <c r="C25" s="46">
        <v>5</v>
      </c>
      <c r="D25" s="47" t="s">
        <v>28</v>
      </c>
      <c r="E25" s="68">
        <v>638169000</v>
      </c>
      <c r="F25" s="62">
        <f>E25/E28*100</f>
        <v>0.2189927273142826</v>
      </c>
      <c r="G25" s="63"/>
      <c r="H25" s="63"/>
      <c r="I25" s="56"/>
      <c r="J25" s="63">
        <f t="shared" si="1"/>
        <v>0</v>
      </c>
      <c r="K25" s="69"/>
      <c r="L25" s="55">
        <f t="shared" si="2"/>
        <v>0</v>
      </c>
      <c r="M25" s="56"/>
      <c r="N25" s="56"/>
      <c r="O25" s="56"/>
      <c r="P25" s="57">
        <f t="shared" si="0"/>
        <v>638169000</v>
      </c>
      <c r="Q25" s="58"/>
      <c r="R25" s="59"/>
      <c r="S25" s="59"/>
      <c r="T25" s="59"/>
      <c r="U25" s="1"/>
    </row>
    <row r="26" spans="1:21" ht="38.25" x14ac:dyDescent="0.25">
      <c r="A26" s="60">
        <v>6</v>
      </c>
      <c r="B26" s="67" t="s">
        <v>30</v>
      </c>
      <c r="C26" s="46">
        <v>2</v>
      </c>
      <c r="D26" s="47" t="s">
        <v>23</v>
      </c>
      <c r="E26" s="68">
        <v>236223200</v>
      </c>
      <c r="F26" s="62">
        <f>E26/E28*100</f>
        <v>8.1061854811041029E-2</v>
      </c>
      <c r="G26" s="63"/>
      <c r="H26" s="63"/>
      <c r="I26" s="56"/>
      <c r="J26" s="63">
        <f t="shared" si="1"/>
        <v>0</v>
      </c>
      <c r="K26" s="69"/>
      <c r="L26" s="55">
        <f t="shared" si="2"/>
        <v>0</v>
      </c>
      <c r="M26" s="56"/>
      <c r="N26" s="56"/>
      <c r="O26" s="56"/>
      <c r="P26" s="57">
        <f t="shared" si="0"/>
        <v>236223200</v>
      </c>
      <c r="Q26" s="58"/>
      <c r="R26" s="59"/>
      <c r="S26" s="59"/>
      <c r="T26" s="59"/>
      <c r="U26" s="1"/>
    </row>
    <row r="27" spans="1:21" ht="25.5" x14ac:dyDescent="0.25">
      <c r="A27" s="42">
        <v>7</v>
      </c>
      <c r="B27" s="70" t="s">
        <v>31</v>
      </c>
      <c r="C27" s="46">
        <v>4</v>
      </c>
      <c r="D27" s="47" t="s">
        <v>28</v>
      </c>
      <c r="E27" s="68">
        <v>819135000</v>
      </c>
      <c r="F27" s="62">
        <f>E27/E28*100</f>
        <v>0.28109263798239165</v>
      </c>
      <c r="G27" s="63"/>
      <c r="H27" s="63"/>
      <c r="I27" s="56"/>
      <c r="J27" s="63">
        <f t="shared" si="1"/>
        <v>0</v>
      </c>
      <c r="K27" s="69"/>
      <c r="L27" s="55">
        <f t="shared" si="2"/>
        <v>0</v>
      </c>
      <c r="M27" s="56"/>
      <c r="N27" s="56"/>
      <c r="O27" s="56"/>
      <c r="P27" s="57">
        <f t="shared" si="0"/>
        <v>819135000</v>
      </c>
      <c r="Q27" s="58"/>
      <c r="R27" s="59"/>
      <c r="S27" s="59"/>
      <c r="T27" s="59"/>
      <c r="U27" s="1"/>
    </row>
    <row r="28" spans="1:21" x14ac:dyDescent="0.25">
      <c r="A28" s="71" t="s">
        <v>32</v>
      </c>
      <c r="B28" s="72"/>
      <c r="C28" s="73">
        <v>69</v>
      </c>
      <c r="D28" s="74" t="s">
        <v>28</v>
      </c>
      <c r="E28" s="75">
        <f t="shared" ref="E28:L28" si="3">SUM(E21:E27)</f>
        <v>291411047219</v>
      </c>
      <c r="F28" s="76">
        <f>SUM(F21:F27)</f>
        <v>100</v>
      </c>
      <c r="G28" s="77">
        <f t="shared" si="3"/>
        <v>4.04</v>
      </c>
      <c r="H28" s="77">
        <f t="shared" si="3"/>
        <v>3.91</v>
      </c>
      <c r="I28" s="77">
        <f t="shared" si="3"/>
        <v>0</v>
      </c>
      <c r="J28" s="77">
        <f t="shared" si="3"/>
        <v>3.1107112660867804</v>
      </c>
      <c r="K28" s="78">
        <f t="shared" si="3"/>
        <v>8754326576</v>
      </c>
      <c r="L28" s="79">
        <f t="shared" si="3"/>
        <v>3.1107112660867804</v>
      </c>
      <c r="M28" s="80"/>
      <c r="N28" s="80"/>
      <c r="O28" s="80"/>
      <c r="P28" s="81">
        <f>(E28-K28)</f>
        <v>282656720643</v>
      </c>
      <c r="Q28" s="82"/>
      <c r="R28" s="83"/>
      <c r="S28" s="83"/>
      <c r="T28" s="83"/>
      <c r="U28" s="1"/>
    </row>
    <row r="29" spans="1:21" x14ac:dyDescent="0.25">
      <c r="A29" s="1"/>
      <c r="B29" s="84"/>
      <c r="C29" s="84"/>
      <c r="D29" s="84"/>
      <c r="E29" s="85"/>
      <c r="F29" s="86"/>
      <c r="G29" s="87"/>
      <c r="H29" s="87"/>
      <c r="I29" s="88"/>
      <c r="J29" s="87"/>
      <c r="K29" s="85"/>
      <c r="L29" s="87"/>
      <c r="M29" s="89"/>
      <c r="N29" s="89"/>
      <c r="O29" s="89"/>
      <c r="P29" s="85"/>
      <c r="Q29" s="86"/>
      <c r="R29" s="90"/>
      <c r="S29" s="90"/>
      <c r="T29" s="90"/>
      <c r="U29" s="1"/>
    </row>
    <row r="30" spans="1:21" x14ac:dyDescent="0.25">
      <c r="A30" s="1"/>
      <c r="B30" s="10"/>
      <c r="C30" s="10"/>
      <c r="D30" s="10"/>
      <c r="E30" s="10"/>
      <c r="F30" s="10"/>
      <c r="G30" s="10"/>
      <c r="H30" s="10"/>
      <c r="I30" s="10"/>
      <c r="J30" s="1"/>
      <c r="K30" s="1"/>
      <c r="L30" s="10" t="s">
        <v>33</v>
      </c>
      <c r="M30" s="10"/>
      <c r="N30" s="10"/>
      <c r="O30" s="10"/>
      <c r="P30" s="10"/>
      <c r="Q30" s="11"/>
      <c r="R30" s="10"/>
      <c r="S30" s="10"/>
      <c r="T30" s="10"/>
      <c r="U30" s="1"/>
    </row>
    <row r="31" spans="1:21" x14ac:dyDescent="0.25">
      <c r="A31" s="1"/>
      <c r="B31" s="10"/>
      <c r="C31" s="10"/>
      <c r="D31" s="10"/>
      <c r="E31" s="10"/>
      <c r="F31" s="10"/>
      <c r="G31" s="10"/>
      <c r="H31" s="10"/>
      <c r="I31" s="10"/>
      <c r="J31" s="1"/>
      <c r="K31" s="1"/>
      <c r="L31" s="10" t="s">
        <v>34</v>
      </c>
      <c r="M31" s="10"/>
      <c r="N31" s="10"/>
      <c r="O31" s="10"/>
      <c r="P31" s="10"/>
      <c r="Q31" s="11"/>
      <c r="R31" s="10"/>
      <c r="S31" s="10"/>
      <c r="T31" s="10"/>
      <c r="U31" s="1"/>
    </row>
    <row r="32" spans="1:21" x14ac:dyDescent="0.25">
      <c r="A32" s="1"/>
      <c r="B32" s="10"/>
      <c r="C32" s="10"/>
      <c r="D32" s="10"/>
      <c r="E32" s="10"/>
      <c r="F32" s="10"/>
      <c r="G32" s="10"/>
      <c r="H32" s="10"/>
      <c r="I32" s="10"/>
      <c r="J32" s="1"/>
      <c r="K32" s="1"/>
      <c r="L32" s="10" t="s">
        <v>35</v>
      </c>
      <c r="M32" s="10"/>
      <c r="N32" s="10"/>
      <c r="O32" s="10"/>
      <c r="P32" s="10"/>
      <c r="Q32" s="11"/>
      <c r="R32" s="10"/>
      <c r="S32" s="10"/>
      <c r="T32" s="10"/>
      <c r="U32" s="1"/>
    </row>
    <row r="33" spans="1:21" x14ac:dyDescent="0.25">
      <c r="A33" s="1"/>
      <c r="B33" s="10"/>
      <c r="C33" s="10"/>
      <c r="D33" s="10"/>
      <c r="E33" s="10"/>
      <c r="F33" s="10"/>
      <c r="G33" s="10"/>
      <c r="H33" s="10"/>
      <c r="I33" s="10"/>
      <c r="J33" s="1"/>
      <c r="K33" s="1"/>
      <c r="L33" s="10"/>
      <c r="M33" s="10"/>
      <c r="N33" s="10"/>
      <c r="O33" s="10"/>
      <c r="P33" s="10"/>
      <c r="Q33" s="11"/>
      <c r="R33" s="10" t="s">
        <v>36</v>
      </c>
      <c r="S33" s="10"/>
      <c r="T33" s="10"/>
      <c r="U33" s="1"/>
    </row>
    <row r="34" spans="1:21" x14ac:dyDescent="0.25">
      <c r="A34" s="1"/>
      <c r="B34" s="10"/>
      <c r="C34" s="10"/>
      <c r="D34" s="10"/>
      <c r="E34" s="10"/>
      <c r="F34" s="10"/>
      <c r="G34" s="10"/>
      <c r="H34" s="10"/>
      <c r="I34" s="10"/>
      <c r="J34" s="1"/>
      <c r="K34" s="1"/>
      <c r="L34" s="10"/>
      <c r="M34" s="10"/>
      <c r="N34" s="10"/>
      <c r="O34" s="10"/>
      <c r="P34" s="10"/>
      <c r="Q34" s="11"/>
      <c r="R34" s="10"/>
      <c r="S34" s="10"/>
      <c r="T34" s="10"/>
      <c r="U34" s="1"/>
    </row>
    <row r="35" spans="1:21" x14ac:dyDescent="0.25">
      <c r="A35" s="1"/>
      <c r="B35" s="10"/>
      <c r="C35" s="10"/>
      <c r="D35" s="10"/>
      <c r="E35" s="10"/>
      <c r="F35" s="10"/>
      <c r="G35" s="10"/>
      <c r="H35" s="10"/>
      <c r="I35" s="10"/>
      <c r="J35" s="1"/>
      <c r="K35" s="1"/>
      <c r="L35" s="10"/>
      <c r="M35" s="10"/>
      <c r="N35" s="10"/>
      <c r="O35" s="10"/>
      <c r="P35" s="10"/>
      <c r="Q35" s="11"/>
      <c r="R35" s="10"/>
      <c r="S35" s="10"/>
      <c r="T35" s="10"/>
      <c r="U35" s="1"/>
    </row>
    <row r="36" spans="1:21" x14ac:dyDescent="0.25">
      <c r="A36" s="1"/>
      <c r="B36" s="10"/>
      <c r="C36" s="10"/>
      <c r="D36" s="10"/>
      <c r="E36" s="10"/>
      <c r="F36" s="10"/>
      <c r="G36" s="10"/>
      <c r="H36" s="10"/>
      <c r="I36" s="10"/>
      <c r="J36" s="1"/>
      <c r="K36" s="1"/>
      <c r="L36" s="91" t="s">
        <v>37</v>
      </c>
      <c r="M36" s="10"/>
      <c r="N36" s="10"/>
      <c r="O36" s="10"/>
      <c r="P36" s="10"/>
      <c r="Q36" s="11"/>
      <c r="R36" s="10"/>
      <c r="S36" s="10"/>
      <c r="T36" s="10"/>
      <c r="U36" s="1"/>
    </row>
    <row r="37" spans="1:21" x14ac:dyDescent="0.25">
      <c r="A37" s="1"/>
      <c r="B37" s="10"/>
      <c r="C37" s="10"/>
      <c r="D37" s="10"/>
      <c r="E37" s="10"/>
      <c r="F37" s="10"/>
      <c r="G37" s="10"/>
      <c r="H37" s="10"/>
      <c r="I37" s="10"/>
      <c r="J37" s="1"/>
      <c r="K37" s="1"/>
      <c r="L37" s="92" t="s">
        <v>38</v>
      </c>
      <c r="M37" s="10"/>
      <c r="N37" s="10"/>
      <c r="O37" s="10"/>
      <c r="P37" s="10"/>
      <c r="Q37" s="11"/>
      <c r="R37" s="10"/>
      <c r="S37" s="10"/>
      <c r="T37" s="10"/>
      <c r="U37" s="1"/>
    </row>
    <row r="38" spans="1:21" x14ac:dyDescent="0.25">
      <c r="A38" s="1"/>
      <c r="B38" s="10"/>
      <c r="C38" s="10"/>
      <c r="D38" s="10"/>
      <c r="E38" s="10"/>
      <c r="F38" s="10"/>
      <c r="G38" s="10"/>
      <c r="H38" s="10"/>
      <c r="I38" s="10"/>
      <c r="J38" s="1"/>
      <c r="K38" s="1"/>
      <c r="L38" s="92" t="s">
        <v>39</v>
      </c>
      <c r="M38" s="10"/>
      <c r="N38" s="10"/>
      <c r="O38" s="10"/>
      <c r="P38" s="10"/>
      <c r="Q38" s="11"/>
      <c r="R38" s="10"/>
      <c r="S38" s="10"/>
      <c r="T38" s="10"/>
      <c r="U38" s="1"/>
    </row>
    <row r="39" spans="1:21" x14ac:dyDescent="0.25">
      <c r="A39" s="1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1"/>
      <c r="R39" s="10"/>
      <c r="S39" s="10"/>
      <c r="T39" s="10"/>
      <c r="U39" s="1"/>
    </row>
    <row r="40" spans="1:21" x14ac:dyDescent="0.25">
      <c r="A40" s="1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1"/>
      <c r="R40" s="10"/>
      <c r="S40" s="10"/>
      <c r="T40" s="10"/>
      <c r="U40" s="1"/>
    </row>
  </sheetData>
  <mergeCells count="24">
    <mergeCell ref="C20:D20"/>
    <mergeCell ref="A28:B28"/>
    <mergeCell ref="J17:L17"/>
    <mergeCell ref="P17:P19"/>
    <mergeCell ref="Q17:Q19"/>
    <mergeCell ref="R17:R19"/>
    <mergeCell ref="S17:S19"/>
    <mergeCell ref="T17:T19"/>
    <mergeCell ref="J18:J19"/>
    <mergeCell ref="K18:L18"/>
    <mergeCell ref="A17:A19"/>
    <mergeCell ref="B17:B19"/>
    <mergeCell ref="C17:D19"/>
    <mergeCell ref="E17:E19"/>
    <mergeCell ref="F17:F19"/>
    <mergeCell ref="G17:H17"/>
    <mergeCell ref="G18:G19"/>
    <mergeCell ref="H18:H19"/>
    <mergeCell ref="A6:T6"/>
    <mergeCell ref="A10:U10"/>
    <mergeCell ref="A11:U11"/>
    <mergeCell ref="A12:U12"/>
    <mergeCell ref="A14:U14"/>
    <mergeCell ref="A15:T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opLeftCell="A10" workbookViewId="0">
      <selection activeCell="E26" sqref="E26"/>
    </sheetView>
  </sheetViews>
  <sheetFormatPr defaultRowHeight="15" x14ac:dyDescent="0.25"/>
  <cols>
    <col min="5" max="5" width="19.7109375" customWidth="1"/>
  </cols>
  <sheetData>
    <row r="1" spans="1:2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3"/>
    </row>
    <row r="2" spans="1:2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x14ac:dyDescent="0.25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20.25" x14ac:dyDescent="0.25">
      <c r="A6" s="6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x14ac:dyDescent="0.25">
      <c r="A8" s="3"/>
      <c r="B8" s="3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x14ac:dyDescent="0.25">
      <c r="A9" s="8" t="s">
        <v>3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5">
      <c r="A10" s="9" t="s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0"/>
    </row>
    <row r="11" spans="1:21" x14ac:dyDescent="0.25">
      <c r="A11" s="1" t="s">
        <v>40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1"/>
      <c r="R11" s="10"/>
      <c r="S11" s="10"/>
      <c r="T11" s="10"/>
      <c r="U11" s="1"/>
    </row>
    <row r="12" spans="1:21" x14ac:dyDescent="0.25">
      <c r="A12" s="12" t="s">
        <v>6</v>
      </c>
      <c r="B12" s="13" t="s">
        <v>7</v>
      </c>
      <c r="C12" s="14" t="s">
        <v>8</v>
      </c>
      <c r="D12" s="15"/>
      <c r="E12" s="13" t="s">
        <v>9</v>
      </c>
      <c r="F12" s="13" t="s">
        <v>10</v>
      </c>
      <c r="G12" s="16" t="s">
        <v>11</v>
      </c>
      <c r="H12" s="17"/>
      <c r="I12" s="18"/>
      <c r="J12" s="19" t="s">
        <v>12</v>
      </c>
      <c r="K12" s="20"/>
      <c r="L12" s="21"/>
      <c r="M12" s="22"/>
      <c r="N12" s="22"/>
      <c r="O12" s="22"/>
      <c r="P12" s="23" t="s">
        <v>13</v>
      </c>
      <c r="Q12" s="13" t="s">
        <v>14</v>
      </c>
      <c r="R12" s="13" t="s">
        <v>15</v>
      </c>
      <c r="S12" s="13" t="s">
        <v>16</v>
      </c>
      <c r="T12" s="13" t="s">
        <v>17</v>
      </c>
      <c r="U12" s="1"/>
    </row>
    <row r="13" spans="1:21" x14ac:dyDescent="0.25">
      <c r="A13" s="24"/>
      <c r="B13" s="25"/>
      <c r="C13" s="26"/>
      <c r="D13" s="27"/>
      <c r="E13" s="25"/>
      <c r="F13" s="25"/>
      <c r="G13" s="28" t="s">
        <v>18</v>
      </c>
      <c r="H13" s="29" t="s">
        <v>19</v>
      </c>
      <c r="I13" s="30"/>
      <c r="J13" s="28" t="s">
        <v>18</v>
      </c>
      <c r="K13" s="31" t="s">
        <v>19</v>
      </c>
      <c r="L13" s="32"/>
      <c r="M13" s="22"/>
      <c r="N13" s="22"/>
      <c r="O13" s="22"/>
      <c r="P13" s="33"/>
      <c r="Q13" s="25"/>
      <c r="R13" s="25"/>
      <c r="S13" s="25"/>
      <c r="T13" s="25"/>
      <c r="U13" s="1"/>
    </row>
    <row r="14" spans="1:21" x14ac:dyDescent="0.25">
      <c r="A14" s="34"/>
      <c r="B14" s="35"/>
      <c r="C14" s="36"/>
      <c r="D14" s="37"/>
      <c r="E14" s="35"/>
      <c r="F14" s="35"/>
      <c r="G14" s="38"/>
      <c r="H14" s="39"/>
      <c r="I14" s="22"/>
      <c r="J14" s="38"/>
      <c r="K14" s="40" t="s">
        <v>20</v>
      </c>
      <c r="L14" s="22" t="s">
        <v>21</v>
      </c>
      <c r="M14" s="22"/>
      <c r="N14" s="22"/>
      <c r="O14" s="22"/>
      <c r="P14" s="41"/>
      <c r="Q14" s="35"/>
      <c r="R14" s="35"/>
      <c r="S14" s="35"/>
      <c r="T14" s="35"/>
      <c r="U14" s="1"/>
    </row>
    <row r="15" spans="1:21" x14ac:dyDescent="0.25">
      <c r="A15" s="42">
        <v>1</v>
      </c>
      <c r="B15" s="43">
        <v>2</v>
      </c>
      <c r="C15" s="16">
        <v>3</v>
      </c>
      <c r="D15" s="17"/>
      <c r="E15" s="22">
        <v>4</v>
      </c>
      <c r="F15" s="44">
        <v>5</v>
      </c>
      <c r="G15" s="44">
        <v>6</v>
      </c>
      <c r="H15" s="44">
        <v>7</v>
      </c>
      <c r="I15" s="44"/>
      <c r="J15" s="44">
        <v>8</v>
      </c>
      <c r="K15" s="44">
        <v>9</v>
      </c>
      <c r="L15" s="44">
        <v>10</v>
      </c>
      <c r="M15" s="44"/>
      <c r="N15" s="44"/>
      <c r="O15" s="44"/>
      <c r="P15" s="44">
        <v>11</v>
      </c>
      <c r="Q15" s="44">
        <v>11</v>
      </c>
      <c r="R15" s="44">
        <v>12</v>
      </c>
      <c r="S15" s="44">
        <v>13</v>
      </c>
      <c r="T15" s="44">
        <v>14</v>
      </c>
      <c r="U15" s="1"/>
    </row>
    <row r="16" spans="1:21" ht="38.25" x14ac:dyDescent="0.25">
      <c r="A16" s="42">
        <v>1</v>
      </c>
      <c r="B16" s="45" t="s">
        <v>22</v>
      </c>
      <c r="C16" s="46">
        <v>15</v>
      </c>
      <c r="D16" s="47" t="s">
        <v>23</v>
      </c>
      <c r="E16" s="48">
        <v>3647472000</v>
      </c>
      <c r="F16" s="49">
        <f>E16/E23*100</f>
        <v>1.2516587942731174</v>
      </c>
      <c r="G16" s="50">
        <v>3.61</v>
      </c>
      <c r="H16" s="51" t="s">
        <v>41</v>
      </c>
      <c r="I16" s="52"/>
      <c r="J16" s="53">
        <f>F16*G16/100</f>
        <v>4.5184882473259538E-2</v>
      </c>
      <c r="K16" s="54">
        <v>275829000</v>
      </c>
      <c r="L16" s="55">
        <f>F16*H16/100</f>
        <v>4.5184882473259538E-2</v>
      </c>
      <c r="M16" s="56"/>
      <c r="N16" s="56"/>
      <c r="O16" s="56"/>
      <c r="P16" s="57">
        <f>(E16-K16)</f>
        <v>3371643000</v>
      </c>
      <c r="Q16" s="58"/>
      <c r="R16" s="59"/>
      <c r="S16" s="59"/>
      <c r="T16" s="59"/>
      <c r="U16" s="1"/>
    </row>
    <row r="17" spans="1:21" ht="38.25" x14ac:dyDescent="0.25">
      <c r="A17" s="60">
        <v>2</v>
      </c>
      <c r="B17" s="45" t="s">
        <v>25</v>
      </c>
      <c r="C17" s="46">
        <v>7</v>
      </c>
      <c r="D17" s="47" t="s">
        <v>23</v>
      </c>
      <c r="E17" s="61">
        <f>(218616782219+90000000+12087000+200880000+70000000+500000000+223420000)</f>
        <v>219713169219</v>
      </c>
      <c r="F17" s="62">
        <f>E17/E23*100</f>
        <v>75.396307489290919</v>
      </c>
      <c r="G17" s="63">
        <v>8.33</v>
      </c>
      <c r="H17" s="63">
        <v>8.33</v>
      </c>
      <c r="I17" s="56"/>
      <c r="J17" s="63">
        <f>F17*G17/100</f>
        <v>6.2805124138579336</v>
      </c>
      <c r="K17" s="54">
        <v>8640926576</v>
      </c>
      <c r="L17" s="55">
        <f>F17*H17/100</f>
        <v>6.2805124138579336</v>
      </c>
      <c r="M17" s="64"/>
      <c r="N17" s="64"/>
      <c r="O17" s="64"/>
      <c r="P17" s="57">
        <f t="shared" ref="P17:P22" si="0">(E17-K17)</f>
        <v>211072242643</v>
      </c>
      <c r="Q17" s="44"/>
      <c r="R17" s="65"/>
      <c r="S17" s="65"/>
      <c r="T17" s="65"/>
      <c r="U17" s="66"/>
    </row>
    <row r="18" spans="1:21" ht="38.25" x14ac:dyDescent="0.25">
      <c r="A18" s="42">
        <v>3</v>
      </c>
      <c r="B18" s="45" t="s">
        <v>26</v>
      </c>
      <c r="C18" s="46">
        <v>27</v>
      </c>
      <c r="D18" s="47" t="s">
        <v>23</v>
      </c>
      <c r="E18" s="61">
        <f>(37832339800+18631891000)</f>
        <v>56464230800</v>
      </c>
      <c r="F18" s="62">
        <f>E18/E23*100</f>
        <v>19.376146285067307</v>
      </c>
      <c r="G18" s="63">
        <v>0.01</v>
      </c>
      <c r="H18" s="63">
        <v>0.01</v>
      </c>
      <c r="I18" s="56"/>
      <c r="J18" s="63">
        <f>F18*G18/100</f>
        <v>1.9376146285067309E-3</v>
      </c>
      <c r="K18" s="57">
        <v>162480000</v>
      </c>
      <c r="L18" s="55">
        <f t="shared" ref="L18:L22" si="1">F18*H18/100</f>
        <v>1.9376146285067309E-3</v>
      </c>
      <c r="M18" s="56"/>
      <c r="N18" s="56"/>
      <c r="O18" s="56"/>
      <c r="P18" s="57">
        <f t="shared" si="0"/>
        <v>56301750800</v>
      </c>
      <c r="Q18" s="58"/>
      <c r="R18" s="59"/>
      <c r="S18" s="59"/>
      <c r="T18" s="59"/>
      <c r="U18" s="1"/>
    </row>
    <row r="19" spans="1:21" ht="38.25" x14ac:dyDescent="0.25">
      <c r="A19" s="60">
        <v>4</v>
      </c>
      <c r="B19" s="45" t="s">
        <v>27</v>
      </c>
      <c r="C19" s="46">
        <v>9</v>
      </c>
      <c r="D19" s="47" t="s">
        <v>28</v>
      </c>
      <c r="E19" s="61">
        <f>(5667858000+4224790000)</f>
        <v>9892648000</v>
      </c>
      <c r="F19" s="62"/>
      <c r="G19" s="56"/>
      <c r="H19" s="56"/>
      <c r="I19" s="56"/>
      <c r="J19" s="63"/>
      <c r="K19" s="57"/>
      <c r="L19" s="55">
        <f t="shared" si="1"/>
        <v>0</v>
      </c>
      <c r="M19" s="56"/>
      <c r="N19" s="56"/>
      <c r="O19" s="56"/>
      <c r="P19" s="57">
        <f t="shared" si="0"/>
        <v>9892648000</v>
      </c>
      <c r="Q19" s="58"/>
      <c r="R19" s="59"/>
      <c r="S19" s="59"/>
      <c r="T19" s="59"/>
      <c r="U19" s="1"/>
    </row>
    <row r="20" spans="1:21" ht="25.5" x14ac:dyDescent="0.25">
      <c r="A20" s="42">
        <v>5</v>
      </c>
      <c r="B20" s="67" t="s">
        <v>29</v>
      </c>
      <c r="C20" s="46">
        <v>5</v>
      </c>
      <c r="D20" s="47" t="s">
        <v>28</v>
      </c>
      <c r="E20" s="68">
        <v>638169000</v>
      </c>
      <c r="F20" s="62"/>
      <c r="G20" s="63"/>
      <c r="H20" s="63"/>
      <c r="I20" s="56"/>
      <c r="J20" s="63">
        <f t="shared" ref="J20:J22" si="2">F20*G20/100</f>
        <v>0</v>
      </c>
      <c r="K20" s="69"/>
      <c r="L20" s="55">
        <f t="shared" si="1"/>
        <v>0</v>
      </c>
      <c r="M20" s="56"/>
      <c r="N20" s="56"/>
      <c r="O20" s="56"/>
      <c r="P20" s="57">
        <f t="shared" si="0"/>
        <v>638169000</v>
      </c>
      <c r="Q20" s="58"/>
      <c r="R20" s="59"/>
      <c r="S20" s="59"/>
      <c r="T20" s="59"/>
      <c r="U20" s="1"/>
    </row>
    <row r="21" spans="1:21" ht="38.25" x14ac:dyDescent="0.25">
      <c r="A21" s="60">
        <v>6</v>
      </c>
      <c r="B21" s="67" t="s">
        <v>30</v>
      </c>
      <c r="C21" s="46">
        <v>2</v>
      </c>
      <c r="D21" s="47" t="s">
        <v>23</v>
      </c>
      <c r="E21" s="68">
        <v>236223200</v>
      </c>
      <c r="F21" s="62"/>
      <c r="G21" s="63"/>
      <c r="H21" s="63"/>
      <c r="I21" s="56"/>
      <c r="J21" s="63">
        <f t="shared" si="2"/>
        <v>0</v>
      </c>
      <c r="K21" s="69"/>
      <c r="L21" s="55">
        <f t="shared" si="1"/>
        <v>0</v>
      </c>
      <c r="M21" s="56"/>
      <c r="N21" s="56"/>
      <c r="O21" s="56"/>
      <c r="P21" s="57">
        <f t="shared" si="0"/>
        <v>236223200</v>
      </c>
      <c r="Q21" s="58"/>
      <c r="R21" s="59"/>
      <c r="S21" s="59"/>
      <c r="T21" s="59"/>
      <c r="U21" s="1"/>
    </row>
    <row r="22" spans="1:21" ht="25.5" x14ac:dyDescent="0.25">
      <c r="A22" s="42">
        <v>7</v>
      </c>
      <c r="B22" s="70" t="s">
        <v>31</v>
      </c>
      <c r="C22" s="46">
        <v>4</v>
      </c>
      <c r="D22" s="47" t="s">
        <v>28</v>
      </c>
      <c r="E22" s="68">
        <v>819135000</v>
      </c>
      <c r="F22" s="62"/>
      <c r="G22" s="63"/>
      <c r="H22" s="63"/>
      <c r="I22" s="56"/>
      <c r="J22" s="63">
        <f t="shared" si="2"/>
        <v>0</v>
      </c>
      <c r="K22" s="69"/>
      <c r="L22" s="55">
        <f t="shared" si="1"/>
        <v>0</v>
      </c>
      <c r="M22" s="56"/>
      <c r="N22" s="56"/>
      <c r="O22" s="56"/>
      <c r="P22" s="57">
        <f t="shared" si="0"/>
        <v>819135000</v>
      </c>
      <c r="Q22" s="58"/>
      <c r="R22" s="59"/>
      <c r="S22" s="59"/>
      <c r="T22" s="59"/>
      <c r="U22" s="1"/>
    </row>
    <row r="23" spans="1:21" x14ac:dyDescent="0.25">
      <c r="A23" s="71" t="s">
        <v>32</v>
      </c>
      <c r="B23" s="72"/>
      <c r="C23" s="73">
        <v>69</v>
      </c>
      <c r="D23" s="74" t="s">
        <v>28</v>
      </c>
      <c r="E23" s="75">
        <f t="shared" ref="E23:L23" si="3">SUM(E16:E22)</f>
        <v>291411047219</v>
      </c>
      <c r="F23" s="77">
        <f>SUM(F16:F22)</f>
        <v>96.024112568631338</v>
      </c>
      <c r="G23" s="77">
        <f t="shared" si="3"/>
        <v>11.95</v>
      </c>
      <c r="H23" s="77">
        <f t="shared" si="3"/>
        <v>8.34</v>
      </c>
      <c r="I23" s="77">
        <f t="shared" si="3"/>
        <v>0</v>
      </c>
      <c r="J23" s="77">
        <f t="shared" si="3"/>
        <v>6.3276349109597003</v>
      </c>
      <c r="K23" s="78">
        <f t="shared" si="3"/>
        <v>9079235576</v>
      </c>
      <c r="L23" s="79">
        <f t="shared" si="3"/>
        <v>6.3276349109597003</v>
      </c>
      <c r="M23" s="80"/>
      <c r="N23" s="80"/>
      <c r="O23" s="80"/>
      <c r="P23" s="81">
        <f>(E23-K23)</f>
        <v>282331811643</v>
      </c>
      <c r="Q23" s="82"/>
      <c r="R23" s="83"/>
      <c r="S23" s="83"/>
      <c r="T23" s="83"/>
      <c r="U23" s="1"/>
    </row>
    <row r="24" spans="1:21" x14ac:dyDescent="0.25">
      <c r="A24" s="1"/>
      <c r="B24" s="84"/>
      <c r="C24" s="84"/>
      <c r="D24" s="84"/>
      <c r="E24" s="85"/>
      <c r="F24" s="86"/>
      <c r="G24" s="87"/>
      <c r="H24" s="87"/>
      <c r="I24" s="88"/>
      <c r="J24" s="87"/>
      <c r="K24" s="85"/>
      <c r="L24" s="87"/>
      <c r="M24" s="89"/>
      <c r="N24" s="89"/>
      <c r="O24" s="89"/>
      <c r="P24" s="85"/>
      <c r="Q24" s="86"/>
      <c r="R24" s="90"/>
      <c r="S24" s="90"/>
      <c r="T24" s="90"/>
      <c r="U24" s="1"/>
    </row>
    <row r="25" spans="1:21" x14ac:dyDescent="0.25">
      <c r="A25" s="1"/>
      <c r="B25" s="10"/>
      <c r="C25" s="10"/>
      <c r="D25" s="10"/>
      <c r="E25" s="10"/>
      <c r="F25" s="10"/>
      <c r="G25" s="10"/>
      <c r="H25" s="10"/>
      <c r="I25" s="10"/>
      <c r="J25" s="1"/>
      <c r="K25" s="1"/>
      <c r="L25" s="10" t="s">
        <v>42</v>
      </c>
      <c r="M25" s="10"/>
      <c r="N25" s="10"/>
      <c r="O25" s="10"/>
      <c r="P25" s="10"/>
      <c r="Q25" s="11"/>
      <c r="R25" s="10"/>
      <c r="S25" s="10"/>
      <c r="T25" s="10"/>
      <c r="U25" s="1"/>
    </row>
    <row r="26" spans="1:21" x14ac:dyDescent="0.25">
      <c r="A26" s="1"/>
      <c r="B26" s="10"/>
      <c r="C26" s="10"/>
      <c r="D26" s="10"/>
      <c r="E26" s="10"/>
      <c r="F26" s="10"/>
      <c r="G26" s="10"/>
      <c r="H26" s="10"/>
      <c r="I26" s="10"/>
      <c r="J26" s="1"/>
      <c r="K26" s="1"/>
      <c r="L26" s="10" t="s">
        <v>34</v>
      </c>
      <c r="M26" s="10"/>
      <c r="N26" s="10"/>
      <c r="O26" s="10"/>
      <c r="P26" s="10"/>
      <c r="Q26" s="11"/>
      <c r="R26" s="10"/>
      <c r="S26" s="10"/>
      <c r="T26" s="10"/>
      <c r="U26" s="1"/>
    </row>
    <row r="27" spans="1:21" x14ac:dyDescent="0.25">
      <c r="A27" s="1"/>
      <c r="B27" s="10"/>
      <c r="C27" s="10"/>
      <c r="D27" s="10"/>
      <c r="E27" s="10"/>
      <c r="F27" s="10"/>
      <c r="G27" s="10"/>
      <c r="H27" s="10"/>
      <c r="I27" s="10"/>
      <c r="J27" s="1"/>
      <c r="K27" s="1"/>
      <c r="L27" s="10" t="s">
        <v>35</v>
      </c>
      <c r="M27" s="10"/>
      <c r="N27" s="10"/>
      <c r="O27" s="10"/>
      <c r="P27" s="10"/>
      <c r="Q27" s="11"/>
      <c r="R27" s="10"/>
      <c r="S27" s="10"/>
      <c r="T27" s="10"/>
      <c r="U27" s="1"/>
    </row>
    <row r="28" spans="1:21" x14ac:dyDescent="0.25">
      <c r="A28" s="1"/>
      <c r="B28" s="10"/>
      <c r="C28" s="10"/>
      <c r="D28" s="10"/>
      <c r="E28" s="10"/>
      <c r="F28" s="10"/>
      <c r="G28" s="10"/>
      <c r="H28" s="10"/>
      <c r="I28" s="10"/>
      <c r="J28" s="1"/>
      <c r="K28" s="1"/>
      <c r="L28" s="10"/>
      <c r="M28" s="10"/>
      <c r="N28" s="10"/>
      <c r="O28" s="10"/>
      <c r="P28" s="10"/>
      <c r="Q28" s="11"/>
      <c r="R28" s="10" t="s">
        <v>36</v>
      </c>
      <c r="S28" s="10"/>
      <c r="T28" s="10"/>
      <c r="U28" s="1"/>
    </row>
    <row r="29" spans="1:21" x14ac:dyDescent="0.25">
      <c r="A29" s="1"/>
      <c r="B29" s="10"/>
      <c r="C29" s="10"/>
      <c r="D29" s="10"/>
      <c r="E29" s="10"/>
      <c r="F29" s="10"/>
      <c r="G29" s="10"/>
      <c r="H29" s="10"/>
      <c r="I29" s="10"/>
      <c r="J29" s="1"/>
      <c r="K29" s="1"/>
      <c r="L29" s="10"/>
      <c r="M29" s="10"/>
      <c r="N29" s="10"/>
      <c r="O29" s="10"/>
      <c r="P29" s="10"/>
      <c r="Q29" s="11"/>
      <c r="R29" s="10"/>
      <c r="S29" s="10"/>
      <c r="T29" s="10"/>
      <c r="U29" s="1"/>
    </row>
    <row r="30" spans="1:21" x14ac:dyDescent="0.25">
      <c r="A30" s="1"/>
      <c r="B30" s="10"/>
      <c r="C30" s="10"/>
      <c r="D30" s="10"/>
      <c r="E30" s="10"/>
      <c r="F30" s="10"/>
      <c r="G30" s="10"/>
      <c r="H30" s="10"/>
      <c r="I30" s="10"/>
      <c r="J30" s="1"/>
      <c r="K30" s="1"/>
      <c r="L30" s="10"/>
      <c r="M30" s="10"/>
      <c r="N30" s="10"/>
      <c r="O30" s="10"/>
      <c r="P30" s="10"/>
      <c r="Q30" s="11"/>
      <c r="R30" s="10"/>
      <c r="S30" s="10"/>
      <c r="T30" s="10"/>
      <c r="U30" s="1"/>
    </row>
    <row r="31" spans="1:21" x14ac:dyDescent="0.25">
      <c r="A31" s="1"/>
      <c r="B31" s="10"/>
      <c r="C31" s="10"/>
      <c r="D31" s="10"/>
      <c r="E31" s="10"/>
      <c r="F31" s="10"/>
      <c r="G31" s="10"/>
      <c r="H31" s="10"/>
      <c r="I31" s="10"/>
      <c r="J31" s="1"/>
      <c r="K31" s="1"/>
      <c r="L31" s="91" t="s">
        <v>37</v>
      </c>
      <c r="M31" s="10"/>
      <c r="N31" s="10"/>
      <c r="O31" s="10"/>
      <c r="P31" s="10"/>
      <c r="Q31" s="11"/>
      <c r="R31" s="10"/>
      <c r="S31" s="10"/>
      <c r="T31" s="10"/>
      <c r="U31" s="1"/>
    </row>
    <row r="32" spans="1:21" x14ac:dyDescent="0.25">
      <c r="A32" s="1"/>
      <c r="B32" s="10"/>
      <c r="C32" s="10"/>
      <c r="D32" s="10"/>
      <c r="E32" s="10"/>
      <c r="F32" s="10"/>
      <c r="G32" s="10"/>
      <c r="H32" s="10"/>
      <c r="I32" s="10"/>
      <c r="J32" s="1"/>
      <c r="K32" s="1"/>
      <c r="L32" s="92" t="s">
        <v>38</v>
      </c>
      <c r="M32" s="10"/>
      <c r="N32" s="10"/>
      <c r="O32" s="10"/>
      <c r="P32" s="10"/>
      <c r="Q32" s="11"/>
      <c r="R32" s="10"/>
      <c r="S32" s="10"/>
      <c r="T32" s="10"/>
      <c r="U32" s="1"/>
    </row>
    <row r="33" spans="1:21" x14ac:dyDescent="0.25">
      <c r="A33" s="1"/>
      <c r="B33" s="10"/>
      <c r="C33" s="10"/>
      <c r="D33" s="10"/>
      <c r="E33" s="10"/>
      <c r="F33" s="10"/>
      <c r="G33" s="10"/>
      <c r="H33" s="10"/>
      <c r="I33" s="10"/>
      <c r="J33" s="1"/>
      <c r="K33" s="1"/>
      <c r="L33" s="92" t="s">
        <v>39</v>
      </c>
      <c r="M33" s="10"/>
      <c r="N33" s="10"/>
      <c r="O33" s="10"/>
      <c r="P33" s="10"/>
      <c r="Q33" s="11"/>
      <c r="R33" s="10"/>
      <c r="S33" s="10"/>
      <c r="T33" s="10"/>
      <c r="U33" s="1"/>
    </row>
    <row r="34" spans="1:21" x14ac:dyDescent="0.25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1"/>
      <c r="R34" s="10"/>
      <c r="S34" s="10"/>
      <c r="T34" s="10"/>
      <c r="U34" s="1"/>
    </row>
    <row r="35" spans="1:21" x14ac:dyDescent="0.25">
      <c r="A35" s="1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1"/>
      <c r="R35" s="10"/>
      <c r="S35" s="10"/>
      <c r="T35" s="10"/>
      <c r="U35" s="1"/>
    </row>
  </sheetData>
  <mergeCells count="24">
    <mergeCell ref="C15:D15"/>
    <mergeCell ref="A23:B23"/>
    <mergeCell ref="J12:L12"/>
    <mergeCell ref="P12:P14"/>
    <mergeCell ref="Q12:Q14"/>
    <mergeCell ref="R12:R14"/>
    <mergeCell ref="S12:S14"/>
    <mergeCell ref="T12:T14"/>
    <mergeCell ref="J13:J14"/>
    <mergeCell ref="K13:L13"/>
    <mergeCell ref="A12:A14"/>
    <mergeCell ref="B12:B14"/>
    <mergeCell ref="C12:D14"/>
    <mergeCell ref="E12:E14"/>
    <mergeCell ref="F12:F14"/>
    <mergeCell ref="G12:H12"/>
    <mergeCell ref="G13:G14"/>
    <mergeCell ref="H13:H14"/>
    <mergeCell ref="A1:T1"/>
    <mergeCell ref="A5:U5"/>
    <mergeCell ref="A6:U6"/>
    <mergeCell ref="A7:U7"/>
    <mergeCell ref="A9:U9"/>
    <mergeCell ref="A10:T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opLeftCell="A13" workbookViewId="0">
      <selection activeCell="G28" sqref="G28"/>
    </sheetView>
  </sheetViews>
  <sheetFormatPr defaultRowHeight="15" x14ac:dyDescent="0.25"/>
  <sheetData>
    <row r="1" spans="1:22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3"/>
    </row>
    <row r="2" spans="1:2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25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20.25" x14ac:dyDescent="0.25">
      <c r="A6" s="6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x14ac:dyDescent="0.25">
      <c r="A8" s="3"/>
      <c r="B8" s="3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5">
      <c r="A9" s="8" t="s">
        <v>3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x14ac:dyDescent="0.25">
      <c r="A10" s="9" t="s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</row>
    <row r="11" spans="1:22" x14ac:dyDescent="0.25">
      <c r="A11" s="1" t="s">
        <v>43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1"/>
      <c r="S11" s="10"/>
      <c r="T11" s="10"/>
      <c r="U11" s="10"/>
      <c r="V11" s="1"/>
    </row>
    <row r="12" spans="1:22" x14ac:dyDescent="0.25">
      <c r="A12" s="12" t="s">
        <v>6</v>
      </c>
      <c r="B12" s="13" t="s">
        <v>7</v>
      </c>
      <c r="C12" s="14" t="s">
        <v>8</v>
      </c>
      <c r="D12" s="15"/>
      <c r="E12" s="93" t="s">
        <v>9</v>
      </c>
      <c r="F12" s="93"/>
      <c r="G12" s="13" t="s">
        <v>10</v>
      </c>
      <c r="H12" s="16" t="s">
        <v>11</v>
      </c>
      <c r="I12" s="17"/>
      <c r="J12" s="18"/>
      <c r="K12" s="19" t="s">
        <v>12</v>
      </c>
      <c r="L12" s="20"/>
      <c r="M12" s="21"/>
      <c r="N12" s="22"/>
      <c r="O12" s="22"/>
      <c r="P12" s="22"/>
      <c r="Q12" s="23" t="s">
        <v>13</v>
      </c>
      <c r="R12" s="13" t="s">
        <v>14</v>
      </c>
      <c r="S12" s="13" t="s">
        <v>15</v>
      </c>
      <c r="T12" s="13" t="s">
        <v>16</v>
      </c>
      <c r="U12" s="13" t="s">
        <v>17</v>
      </c>
      <c r="V12" s="1"/>
    </row>
    <row r="13" spans="1:22" x14ac:dyDescent="0.25">
      <c r="A13" s="24"/>
      <c r="B13" s="25"/>
      <c r="C13" s="26"/>
      <c r="D13" s="27"/>
      <c r="E13" s="93"/>
      <c r="F13" s="93"/>
      <c r="G13" s="25"/>
      <c r="H13" s="28" t="s">
        <v>18</v>
      </c>
      <c r="I13" s="29" t="s">
        <v>19</v>
      </c>
      <c r="J13" s="30"/>
      <c r="K13" s="28" t="s">
        <v>18</v>
      </c>
      <c r="L13" s="31" t="s">
        <v>19</v>
      </c>
      <c r="M13" s="32"/>
      <c r="N13" s="22"/>
      <c r="O13" s="22"/>
      <c r="P13" s="22"/>
      <c r="Q13" s="33"/>
      <c r="R13" s="25"/>
      <c r="S13" s="25"/>
      <c r="T13" s="25"/>
      <c r="U13" s="25"/>
      <c r="V13" s="1"/>
    </row>
    <row r="14" spans="1:22" ht="38.25" x14ac:dyDescent="0.25">
      <c r="A14" s="34"/>
      <c r="B14" s="35"/>
      <c r="C14" s="36"/>
      <c r="D14" s="37"/>
      <c r="E14" s="44" t="s">
        <v>44</v>
      </c>
      <c r="F14" s="44" t="s">
        <v>45</v>
      </c>
      <c r="G14" s="35"/>
      <c r="H14" s="38"/>
      <c r="I14" s="39"/>
      <c r="J14" s="22"/>
      <c r="K14" s="38"/>
      <c r="L14" s="40" t="s">
        <v>20</v>
      </c>
      <c r="M14" s="22" t="s">
        <v>21</v>
      </c>
      <c r="N14" s="22"/>
      <c r="O14" s="22"/>
      <c r="P14" s="22"/>
      <c r="Q14" s="41"/>
      <c r="R14" s="35"/>
      <c r="S14" s="35"/>
      <c r="T14" s="35"/>
      <c r="U14" s="35"/>
      <c r="V14" s="1"/>
    </row>
    <row r="15" spans="1:22" x14ac:dyDescent="0.25">
      <c r="A15" s="42">
        <v>1</v>
      </c>
      <c r="B15" s="43">
        <v>2</v>
      </c>
      <c r="C15" s="16">
        <v>3</v>
      </c>
      <c r="D15" s="17"/>
      <c r="E15" s="19">
        <v>4</v>
      </c>
      <c r="F15" s="21"/>
      <c r="G15" s="44">
        <v>5</v>
      </c>
      <c r="H15" s="44">
        <v>6</v>
      </c>
      <c r="I15" s="44">
        <v>7</v>
      </c>
      <c r="J15" s="44"/>
      <c r="K15" s="44">
        <v>8</v>
      </c>
      <c r="L15" s="44">
        <v>9</v>
      </c>
      <c r="M15" s="44">
        <v>10</v>
      </c>
      <c r="N15" s="44"/>
      <c r="O15" s="44"/>
      <c r="P15" s="44"/>
      <c r="Q15" s="44">
        <v>11</v>
      </c>
      <c r="R15" s="44">
        <v>11</v>
      </c>
      <c r="S15" s="44">
        <v>12</v>
      </c>
      <c r="T15" s="44">
        <v>13</v>
      </c>
      <c r="U15" s="44">
        <v>14</v>
      </c>
      <c r="V15" s="1"/>
    </row>
    <row r="16" spans="1:22" ht="38.25" x14ac:dyDescent="0.25">
      <c r="A16" s="42">
        <v>1</v>
      </c>
      <c r="B16" s="45" t="s">
        <v>22</v>
      </c>
      <c r="C16" s="46">
        <v>13</v>
      </c>
      <c r="D16" s="47" t="s">
        <v>23</v>
      </c>
      <c r="E16" s="48">
        <v>3647472000</v>
      </c>
      <c r="F16" s="48">
        <v>1935766000</v>
      </c>
      <c r="G16" s="49">
        <f>E16/E23*100</f>
        <v>1.2516587942731174</v>
      </c>
      <c r="H16" s="50">
        <v>12.19</v>
      </c>
      <c r="I16" s="51" t="s">
        <v>46</v>
      </c>
      <c r="J16" s="52"/>
      <c r="K16" s="53">
        <f>G16*H16/100</f>
        <v>0.15257720702189301</v>
      </c>
      <c r="L16" s="54">
        <v>420783500</v>
      </c>
      <c r="M16" s="55">
        <f>G16*I16/100</f>
        <v>0.15257720702189301</v>
      </c>
      <c r="N16" s="56"/>
      <c r="O16" s="56"/>
      <c r="P16" s="56"/>
      <c r="Q16" s="57">
        <f t="shared" ref="Q16:Q23" si="0">F16-L16</f>
        <v>1514982500</v>
      </c>
      <c r="R16" s="58"/>
      <c r="S16" s="59"/>
      <c r="T16" s="59"/>
      <c r="U16" s="59"/>
      <c r="V16" s="1"/>
    </row>
    <row r="17" spans="1:22" ht="38.25" x14ac:dyDescent="0.25">
      <c r="A17" s="60">
        <v>2</v>
      </c>
      <c r="B17" s="45" t="s">
        <v>25</v>
      </c>
      <c r="C17" s="46">
        <v>7</v>
      </c>
      <c r="D17" s="47" t="s">
        <v>23</v>
      </c>
      <c r="E17" s="61">
        <f>(218616782219+90000000+12087000+200880000+70000000+500000000+223420000)</f>
        <v>219713169219</v>
      </c>
      <c r="F17" s="61">
        <v>219538480219</v>
      </c>
      <c r="G17" s="62">
        <f>E17/E23*100</f>
        <v>75.396307489290919</v>
      </c>
      <c r="H17" s="63">
        <v>12.45</v>
      </c>
      <c r="I17" s="63">
        <v>12.45</v>
      </c>
      <c r="J17" s="56"/>
      <c r="K17" s="63">
        <f>G17*H17/100</f>
        <v>9.3868402824167188</v>
      </c>
      <c r="L17" s="54">
        <v>27390267101</v>
      </c>
      <c r="M17" s="55">
        <f>G17*I17/100</f>
        <v>9.3868402824167188</v>
      </c>
      <c r="N17" s="64"/>
      <c r="O17" s="64"/>
      <c r="P17" s="64"/>
      <c r="Q17" s="57">
        <f t="shared" si="0"/>
        <v>192148213118</v>
      </c>
      <c r="R17" s="44"/>
      <c r="S17" s="65"/>
      <c r="T17" s="65"/>
      <c r="U17" s="65"/>
      <c r="V17" s="66"/>
    </row>
    <row r="18" spans="1:22" ht="38.25" x14ac:dyDescent="0.25">
      <c r="A18" s="42">
        <v>3</v>
      </c>
      <c r="B18" s="45" t="s">
        <v>26</v>
      </c>
      <c r="C18" s="46">
        <v>29</v>
      </c>
      <c r="D18" s="47" t="s">
        <v>23</v>
      </c>
      <c r="E18" s="61">
        <f>(37832339800+18631891000)</f>
        <v>56464230800</v>
      </c>
      <c r="F18" s="61">
        <v>58531400800</v>
      </c>
      <c r="G18" s="62">
        <f>E18/E23*100</f>
        <v>19.376146285067307</v>
      </c>
      <c r="H18" s="63">
        <v>0.01</v>
      </c>
      <c r="I18" s="63">
        <v>0.01</v>
      </c>
      <c r="J18" s="56"/>
      <c r="K18" s="63">
        <f>G18*H18/100</f>
        <v>1.9376146285067309E-3</v>
      </c>
      <c r="L18" s="57">
        <v>164132000</v>
      </c>
      <c r="M18" s="55">
        <f t="shared" ref="M18:M22" si="1">G18*I18/100</f>
        <v>1.9376146285067309E-3</v>
      </c>
      <c r="N18" s="56"/>
      <c r="O18" s="56"/>
      <c r="P18" s="56"/>
      <c r="Q18" s="57">
        <f t="shared" si="0"/>
        <v>58367268800</v>
      </c>
      <c r="R18" s="58"/>
      <c r="S18" s="59"/>
      <c r="T18" s="59"/>
      <c r="U18" s="59"/>
      <c r="V18" s="1"/>
    </row>
    <row r="19" spans="1:22" ht="38.25" x14ac:dyDescent="0.25">
      <c r="A19" s="60">
        <v>4</v>
      </c>
      <c r="B19" s="45" t="s">
        <v>27</v>
      </c>
      <c r="C19" s="46">
        <v>11</v>
      </c>
      <c r="D19" s="47" t="s">
        <v>28</v>
      </c>
      <c r="E19" s="61">
        <f>(5667858000+4224790000)</f>
        <v>9892648000</v>
      </c>
      <c r="F19" s="61">
        <v>9865529000</v>
      </c>
      <c r="G19" s="62">
        <f>F19/F23*100</f>
        <v>3.3680972751512059</v>
      </c>
      <c r="H19" s="63">
        <v>2E-3</v>
      </c>
      <c r="I19" s="63">
        <v>2E-3</v>
      </c>
      <c r="J19" s="56"/>
      <c r="K19" s="63">
        <f>G19*H19/100</f>
        <v>6.7361945503024122E-5</v>
      </c>
      <c r="L19" s="57">
        <v>3690000</v>
      </c>
      <c r="M19" s="55">
        <f t="shared" si="1"/>
        <v>6.7361945503024122E-5</v>
      </c>
      <c r="N19" s="56"/>
      <c r="O19" s="56"/>
      <c r="P19" s="56"/>
      <c r="Q19" s="57">
        <f t="shared" si="0"/>
        <v>9861839000</v>
      </c>
      <c r="R19" s="58"/>
      <c r="S19" s="59"/>
      <c r="T19" s="59"/>
      <c r="U19" s="59"/>
      <c r="V19" s="1"/>
    </row>
    <row r="20" spans="1:22" ht="25.5" x14ac:dyDescent="0.25">
      <c r="A20" s="42">
        <v>5</v>
      </c>
      <c r="B20" s="67" t="s">
        <v>29</v>
      </c>
      <c r="C20" s="46">
        <v>4</v>
      </c>
      <c r="D20" s="47" t="s">
        <v>28</v>
      </c>
      <c r="E20" s="68">
        <v>638169000</v>
      </c>
      <c r="F20" s="68">
        <v>636969000</v>
      </c>
      <c r="G20" s="62"/>
      <c r="H20" s="63"/>
      <c r="I20" s="63"/>
      <c r="J20" s="56"/>
      <c r="K20" s="63">
        <f t="shared" ref="K20:K22" si="2">G20*H20/100</f>
        <v>0</v>
      </c>
      <c r="L20" s="69"/>
      <c r="M20" s="55">
        <f t="shared" si="1"/>
        <v>0</v>
      </c>
      <c r="N20" s="56"/>
      <c r="O20" s="56"/>
      <c r="P20" s="56"/>
      <c r="Q20" s="57">
        <f t="shared" si="0"/>
        <v>636969000</v>
      </c>
      <c r="R20" s="58"/>
      <c r="S20" s="59"/>
      <c r="T20" s="59"/>
      <c r="U20" s="59"/>
      <c r="V20" s="1"/>
    </row>
    <row r="21" spans="1:22" ht="38.25" x14ac:dyDescent="0.25">
      <c r="A21" s="60">
        <v>6</v>
      </c>
      <c r="B21" s="67" t="s">
        <v>30</v>
      </c>
      <c r="C21" s="46">
        <v>2</v>
      </c>
      <c r="D21" s="47" t="s">
        <v>23</v>
      </c>
      <c r="E21" s="68">
        <v>236223200</v>
      </c>
      <c r="F21" s="68">
        <v>227423200</v>
      </c>
      <c r="G21" s="62"/>
      <c r="H21" s="63"/>
      <c r="I21" s="63"/>
      <c r="J21" s="56"/>
      <c r="K21" s="63">
        <f t="shared" si="2"/>
        <v>0</v>
      </c>
      <c r="L21" s="69"/>
      <c r="M21" s="55">
        <f t="shared" si="1"/>
        <v>0</v>
      </c>
      <c r="N21" s="56"/>
      <c r="O21" s="56"/>
      <c r="P21" s="56"/>
      <c r="Q21" s="57">
        <f t="shared" si="0"/>
        <v>227423200</v>
      </c>
      <c r="R21" s="58"/>
      <c r="S21" s="59"/>
      <c r="T21" s="59"/>
      <c r="U21" s="59"/>
      <c r="V21" s="1"/>
    </row>
    <row r="22" spans="1:22" ht="25.5" x14ac:dyDescent="0.25">
      <c r="A22" s="42">
        <v>7</v>
      </c>
      <c r="B22" s="70" t="s">
        <v>31</v>
      </c>
      <c r="C22" s="46">
        <v>5</v>
      </c>
      <c r="D22" s="47" t="s">
        <v>28</v>
      </c>
      <c r="E22" s="68">
        <v>819135000</v>
      </c>
      <c r="F22" s="68">
        <v>2175479000</v>
      </c>
      <c r="G22" s="62"/>
      <c r="H22" s="63"/>
      <c r="I22" s="63"/>
      <c r="J22" s="56"/>
      <c r="K22" s="63">
        <f t="shared" si="2"/>
        <v>0</v>
      </c>
      <c r="L22" s="69"/>
      <c r="M22" s="55">
        <f t="shared" si="1"/>
        <v>0</v>
      </c>
      <c r="N22" s="56"/>
      <c r="O22" s="56"/>
      <c r="P22" s="56"/>
      <c r="Q22" s="57">
        <f t="shared" si="0"/>
        <v>2175479000</v>
      </c>
      <c r="R22" s="58"/>
      <c r="S22" s="59"/>
      <c r="T22" s="59"/>
      <c r="U22" s="59"/>
      <c r="V22" s="1"/>
    </row>
    <row r="23" spans="1:22" x14ac:dyDescent="0.25">
      <c r="A23" s="71" t="s">
        <v>32</v>
      </c>
      <c r="B23" s="72"/>
      <c r="C23" s="73">
        <v>71</v>
      </c>
      <c r="D23" s="74" t="s">
        <v>28</v>
      </c>
      <c r="E23" s="75">
        <f t="shared" ref="E23:M23" si="3">SUM(E16:E22)</f>
        <v>291411047219</v>
      </c>
      <c r="F23" s="75">
        <f>SUM(F16:F22)</f>
        <v>292911047219</v>
      </c>
      <c r="G23" s="77">
        <f>SUM(G16:G22)</f>
        <v>99.392209843782538</v>
      </c>
      <c r="H23" s="77">
        <f t="shared" si="3"/>
        <v>24.652000000000001</v>
      </c>
      <c r="I23" s="77">
        <f t="shared" si="3"/>
        <v>12.462</v>
      </c>
      <c r="J23" s="77">
        <f t="shared" si="3"/>
        <v>0</v>
      </c>
      <c r="K23" s="77">
        <f t="shared" si="3"/>
        <v>9.5414224660126212</v>
      </c>
      <c r="L23" s="78">
        <f t="shared" si="3"/>
        <v>27978872601</v>
      </c>
      <c r="M23" s="79">
        <f t="shared" si="3"/>
        <v>9.5414224660126212</v>
      </c>
      <c r="N23" s="80"/>
      <c r="O23" s="80"/>
      <c r="P23" s="80"/>
      <c r="Q23" s="81">
        <f t="shared" si="0"/>
        <v>264932174618</v>
      </c>
      <c r="R23" s="82"/>
      <c r="S23" s="83"/>
      <c r="T23" s="83"/>
      <c r="U23" s="83"/>
      <c r="V23" s="1"/>
    </row>
    <row r="24" spans="1:22" x14ac:dyDescent="0.25">
      <c r="A24" s="1"/>
      <c r="B24" s="84"/>
      <c r="C24" s="84"/>
      <c r="D24" s="84"/>
      <c r="E24" s="85"/>
      <c r="F24" s="85"/>
      <c r="G24" s="86"/>
      <c r="H24" s="87"/>
      <c r="I24" s="87"/>
      <c r="J24" s="88"/>
      <c r="K24" s="87"/>
      <c r="L24" s="85"/>
      <c r="M24" s="87"/>
      <c r="N24" s="89"/>
      <c r="O24" s="89"/>
      <c r="P24" s="89"/>
      <c r="Q24" s="85"/>
      <c r="R24" s="86"/>
      <c r="S24" s="90"/>
      <c r="T24" s="90"/>
      <c r="U24" s="90"/>
      <c r="V24" s="1"/>
    </row>
    <row r="25" spans="1:22" x14ac:dyDescent="0.25">
      <c r="A25" s="1"/>
      <c r="B25" s="10"/>
      <c r="C25" s="10"/>
      <c r="D25" s="10"/>
      <c r="E25" s="10"/>
      <c r="F25" s="10"/>
      <c r="G25" s="10"/>
      <c r="H25" s="10"/>
      <c r="I25" s="10"/>
      <c r="J25" s="10"/>
      <c r="K25" s="1"/>
      <c r="L25" s="1"/>
      <c r="M25" s="10" t="s">
        <v>47</v>
      </c>
      <c r="N25" s="10"/>
      <c r="O25" s="10"/>
      <c r="P25" s="10"/>
      <c r="Q25" s="10"/>
      <c r="R25" s="11"/>
      <c r="S25" s="10"/>
      <c r="T25" s="10"/>
      <c r="U25" s="10"/>
      <c r="V25" s="1"/>
    </row>
    <row r="26" spans="1:22" x14ac:dyDescent="0.25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"/>
      <c r="L26" s="1"/>
      <c r="M26" s="10" t="s">
        <v>34</v>
      </c>
      <c r="N26" s="10"/>
      <c r="O26" s="10"/>
      <c r="P26" s="10"/>
      <c r="Q26" s="10"/>
      <c r="R26" s="11"/>
      <c r="S26" s="10"/>
      <c r="T26" s="10"/>
      <c r="U26" s="10"/>
      <c r="V26" s="1"/>
    </row>
    <row r="27" spans="1:22" x14ac:dyDescent="0.25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"/>
      <c r="L27" s="1"/>
      <c r="M27" s="10" t="s">
        <v>35</v>
      </c>
      <c r="N27" s="10"/>
      <c r="O27" s="10"/>
      <c r="P27" s="10"/>
      <c r="Q27" s="10"/>
      <c r="R27" s="11"/>
      <c r="S27" s="10"/>
      <c r="T27" s="10"/>
      <c r="U27" s="10"/>
      <c r="V27" s="1"/>
    </row>
    <row r="28" spans="1:22" x14ac:dyDescent="0.25">
      <c r="A28" s="1"/>
      <c r="B28" s="10"/>
      <c r="C28" s="10"/>
      <c r="D28" s="10"/>
      <c r="E28" s="10"/>
      <c r="F28" s="10"/>
      <c r="G28" s="10"/>
      <c r="H28" s="10"/>
      <c r="I28" s="10"/>
      <c r="J28" s="10"/>
      <c r="K28" s="1"/>
      <c r="L28" s="1"/>
      <c r="M28" s="10"/>
      <c r="N28" s="10"/>
      <c r="O28" s="10"/>
      <c r="P28" s="10"/>
      <c r="Q28" s="10"/>
      <c r="R28" s="11"/>
      <c r="S28" s="10" t="s">
        <v>36</v>
      </c>
      <c r="T28" s="10"/>
      <c r="U28" s="10"/>
      <c r="V28" s="1"/>
    </row>
    <row r="29" spans="1:22" x14ac:dyDescent="0.25">
      <c r="A29" s="1"/>
      <c r="B29" s="10"/>
      <c r="C29" s="10"/>
      <c r="D29" s="10"/>
      <c r="E29" s="10"/>
      <c r="F29" s="10"/>
      <c r="G29" s="10"/>
      <c r="H29" s="10"/>
      <c r="I29" s="10"/>
      <c r="J29" s="10"/>
      <c r="K29" s="1"/>
      <c r="L29" s="1"/>
      <c r="M29" s="10"/>
      <c r="N29" s="10"/>
      <c r="O29" s="10"/>
      <c r="P29" s="10"/>
      <c r="Q29" s="10"/>
      <c r="R29" s="11"/>
      <c r="S29" s="10"/>
      <c r="T29" s="10"/>
      <c r="U29" s="10"/>
      <c r="V29" s="1"/>
    </row>
    <row r="30" spans="1:22" x14ac:dyDescent="0.25">
      <c r="A30" s="1"/>
      <c r="B30" s="10"/>
      <c r="C30" s="10"/>
      <c r="D30" s="10"/>
      <c r="E30" s="10"/>
      <c r="F30" s="10"/>
      <c r="G30" s="10"/>
      <c r="H30" s="10"/>
      <c r="I30" s="10"/>
      <c r="J30" s="10"/>
      <c r="K30" s="1"/>
      <c r="L30" s="1"/>
      <c r="M30" s="10"/>
      <c r="N30" s="10"/>
      <c r="O30" s="10"/>
      <c r="P30" s="10"/>
      <c r="Q30" s="10"/>
      <c r="R30" s="11"/>
      <c r="S30" s="10"/>
      <c r="T30" s="10"/>
      <c r="U30" s="10"/>
      <c r="V30" s="1"/>
    </row>
    <row r="31" spans="1:22" x14ac:dyDescent="0.25">
      <c r="A31" s="1"/>
      <c r="B31" s="10"/>
      <c r="C31" s="10"/>
      <c r="D31" s="10"/>
      <c r="E31" s="10"/>
      <c r="F31" s="10"/>
      <c r="G31" s="10"/>
      <c r="H31" s="10"/>
      <c r="I31" s="10"/>
      <c r="J31" s="10"/>
      <c r="K31" s="1"/>
      <c r="L31" s="1"/>
      <c r="M31" s="91" t="s">
        <v>37</v>
      </c>
      <c r="N31" s="10"/>
      <c r="O31" s="10"/>
      <c r="P31" s="10"/>
      <c r="Q31" s="10"/>
      <c r="R31" s="11"/>
      <c r="S31" s="10"/>
      <c r="T31" s="10"/>
      <c r="U31" s="10"/>
      <c r="V31" s="1"/>
    </row>
    <row r="32" spans="1:22" x14ac:dyDescent="0.25">
      <c r="A32" s="1"/>
      <c r="B32" s="10"/>
      <c r="C32" s="10"/>
      <c r="D32" s="10"/>
      <c r="E32" s="10"/>
      <c r="F32" s="10"/>
      <c r="G32" s="10"/>
      <c r="H32" s="10"/>
      <c r="I32" s="10"/>
      <c r="J32" s="10"/>
      <c r="K32" s="1"/>
      <c r="L32" s="1"/>
      <c r="M32" s="92" t="s">
        <v>38</v>
      </c>
      <c r="N32" s="10"/>
      <c r="O32" s="10"/>
      <c r="P32" s="10"/>
      <c r="Q32" s="10"/>
      <c r="R32" s="11"/>
      <c r="S32" s="10"/>
      <c r="T32" s="10"/>
      <c r="U32" s="10"/>
      <c r="V32" s="1"/>
    </row>
    <row r="33" spans="1:22" x14ac:dyDescent="0.25">
      <c r="A33" s="1"/>
      <c r="B33" s="10"/>
      <c r="C33" s="10"/>
      <c r="D33" s="10"/>
      <c r="E33" s="10"/>
      <c r="F33" s="10"/>
      <c r="G33" s="10"/>
      <c r="H33" s="10"/>
      <c r="I33" s="10"/>
      <c r="J33" s="10"/>
      <c r="K33" s="1"/>
      <c r="L33" s="1"/>
      <c r="M33" s="92" t="s">
        <v>39</v>
      </c>
      <c r="N33" s="10"/>
      <c r="O33" s="10"/>
      <c r="P33" s="10"/>
      <c r="Q33" s="10"/>
      <c r="R33" s="11"/>
      <c r="S33" s="10"/>
      <c r="T33" s="10"/>
      <c r="U33" s="10"/>
      <c r="V33" s="1"/>
    </row>
    <row r="34" spans="1:22" x14ac:dyDescent="0.25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1"/>
      <c r="S34" s="10"/>
      <c r="T34" s="10"/>
      <c r="U34" s="10"/>
      <c r="V34" s="1"/>
    </row>
    <row r="35" spans="1:22" x14ac:dyDescent="0.25">
      <c r="A35" s="1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1"/>
      <c r="S35" s="10"/>
      <c r="T35" s="10"/>
      <c r="U35" s="10"/>
      <c r="V35" s="1"/>
    </row>
  </sheetData>
  <mergeCells count="25">
    <mergeCell ref="C15:D15"/>
    <mergeCell ref="E15:F15"/>
    <mergeCell ref="A23:B23"/>
    <mergeCell ref="K12:M12"/>
    <mergeCell ref="Q12:Q14"/>
    <mergeCell ref="R12:R14"/>
    <mergeCell ref="S12:S14"/>
    <mergeCell ref="T12:T14"/>
    <mergeCell ref="U12:U14"/>
    <mergeCell ref="K13:K14"/>
    <mergeCell ref="L13:M13"/>
    <mergeCell ref="A12:A14"/>
    <mergeCell ref="B12:B14"/>
    <mergeCell ref="C12:D14"/>
    <mergeCell ref="E12:F13"/>
    <mergeCell ref="G12:G14"/>
    <mergeCell ref="H12:I12"/>
    <mergeCell ref="H13:H14"/>
    <mergeCell ref="I13:I14"/>
    <mergeCell ref="A1:U1"/>
    <mergeCell ref="A5:V5"/>
    <mergeCell ref="A6:V6"/>
    <mergeCell ref="A7:V7"/>
    <mergeCell ref="A9:V9"/>
    <mergeCell ref="A10:U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opLeftCell="A22" workbookViewId="0">
      <selection activeCell="G43" sqref="G43"/>
    </sheetView>
  </sheetViews>
  <sheetFormatPr defaultRowHeight="15" x14ac:dyDescent="0.25"/>
  <sheetData>
    <row r="1" spans="1:2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"/>
    </row>
    <row r="2" spans="1:2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5"/>
    </row>
    <row r="4" spans="1:22" ht="15.75" x14ac:dyDescent="0.2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2" ht="15.75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</row>
    <row r="6" spans="1:22" ht="15.75" x14ac:dyDescent="0.2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2" x14ac:dyDescent="0.25">
      <c r="A7" s="5" t="s">
        <v>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15.75" x14ac:dyDescent="0.25">
      <c r="A8" s="96" t="s">
        <v>1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</row>
    <row r="9" spans="1:22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15.75" x14ac:dyDescent="0.25">
      <c r="A10" s="95"/>
      <c r="B10" s="95"/>
      <c r="C10" s="97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</row>
    <row r="11" spans="1:22" ht="15.75" x14ac:dyDescent="0.25">
      <c r="A11" s="98" t="s">
        <v>3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</row>
    <row r="12" spans="1:22" x14ac:dyDescent="0.25">
      <c r="A12" s="99" t="s">
        <v>4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100"/>
    </row>
    <row r="13" spans="1:22" ht="15.75" x14ac:dyDescent="0.25">
      <c r="A13" s="101" t="s">
        <v>48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2"/>
      <c r="S13" s="100"/>
      <c r="T13" s="100"/>
      <c r="U13" s="100"/>
      <c r="V13" s="101"/>
    </row>
    <row r="14" spans="1:22" ht="15.75" x14ac:dyDescent="0.25">
      <c r="A14" s="103" t="s">
        <v>6</v>
      </c>
      <c r="B14" s="104" t="s">
        <v>7</v>
      </c>
      <c r="C14" s="105" t="s">
        <v>8</v>
      </c>
      <c r="D14" s="106"/>
      <c r="E14" s="107" t="s">
        <v>9</v>
      </c>
      <c r="F14" s="107"/>
      <c r="G14" s="104" t="s">
        <v>10</v>
      </c>
      <c r="H14" s="108" t="s">
        <v>11</v>
      </c>
      <c r="I14" s="109"/>
      <c r="J14" s="110"/>
      <c r="K14" s="111" t="s">
        <v>12</v>
      </c>
      <c r="L14" s="112"/>
      <c r="M14" s="113"/>
      <c r="N14" s="114"/>
      <c r="O14" s="114"/>
      <c r="P14" s="114"/>
      <c r="Q14" s="115" t="s">
        <v>13</v>
      </c>
      <c r="R14" s="104" t="s">
        <v>14</v>
      </c>
      <c r="S14" s="104" t="s">
        <v>15</v>
      </c>
      <c r="T14" s="104" t="s">
        <v>16</v>
      </c>
      <c r="U14" s="104" t="s">
        <v>17</v>
      </c>
      <c r="V14" s="1"/>
    </row>
    <row r="15" spans="1:22" ht="15.75" x14ac:dyDescent="0.25">
      <c r="A15" s="116"/>
      <c r="B15" s="117"/>
      <c r="C15" s="118"/>
      <c r="D15" s="119"/>
      <c r="E15" s="107"/>
      <c r="F15" s="107"/>
      <c r="G15" s="117"/>
      <c r="H15" s="120" t="s">
        <v>18</v>
      </c>
      <c r="I15" s="121" t="s">
        <v>19</v>
      </c>
      <c r="J15" s="122"/>
      <c r="K15" s="120" t="s">
        <v>18</v>
      </c>
      <c r="L15" s="123" t="s">
        <v>19</v>
      </c>
      <c r="M15" s="124"/>
      <c r="N15" s="114"/>
      <c r="O15" s="114"/>
      <c r="P15" s="114"/>
      <c r="Q15" s="125"/>
      <c r="R15" s="117"/>
      <c r="S15" s="117"/>
      <c r="T15" s="117"/>
      <c r="U15" s="117"/>
      <c r="V15" s="1"/>
    </row>
    <row r="16" spans="1:22" ht="63" x14ac:dyDescent="0.25">
      <c r="A16" s="126"/>
      <c r="B16" s="127"/>
      <c r="C16" s="128"/>
      <c r="D16" s="129"/>
      <c r="E16" s="130" t="s">
        <v>44</v>
      </c>
      <c r="F16" s="130" t="s">
        <v>45</v>
      </c>
      <c r="G16" s="127"/>
      <c r="H16" s="131"/>
      <c r="I16" s="132"/>
      <c r="J16" s="114"/>
      <c r="K16" s="131"/>
      <c r="L16" s="133" t="s">
        <v>20</v>
      </c>
      <c r="M16" s="114" t="s">
        <v>21</v>
      </c>
      <c r="N16" s="114"/>
      <c r="O16" s="114"/>
      <c r="P16" s="114"/>
      <c r="Q16" s="134"/>
      <c r="R16" s="127"/>
      <c r="S16" s="127"/>
      <c r="T16" s="127"/>
      <c r="U16" s="127"/>
      <c r="V16" s="1"/>
    </row>
    <row r="17" spans="1:22" ht="15.75" x14ac:dyDescent="0.25">
      <c r="A17" s="135">
        <v>1</v>
      </c>
      <c r="B17" s="136">
        <v>2</v>
      </c>
      <c r="C17" s="108">
        <v>3</v>
      </c>
      <c r="D17" s="109"/>
      <c r="E17" s="111">
        <v>4</v>
      </c>
      <c r="F17" s="113"/>
      <c r="G17" s="130">
        <v>5</v>
      </c>
      <c r="H17" s="130">
        <v>6</v>
      </c>
      <c r="I17" s="130">
        <v>7</v>
      </c>
      <c r="J17" s="130"/>
      <c r="K17" s="130">
        <v>8</v>
      </c>
      <c r="L17" s="130">
        <v>9</v>
      </c>
      <c r="M17" s="130">
        <v>10</v>
      </c>
      <c r="N17" s="130"/>
      <c r="O17" s="130"/>
      <c r="P17" s="130"/>
      <c r="Q17" s="130">
        <v>11</v>
      </c>
      <c r="R17" s="130">
        <v>11</v>
      </c>
      <c r="S17" s="130">
        <v>12</v>
      </c>
      <c r="T17" s="130">
        <v>13</v>
      </c>
      <c r="U17" s="130">
        <v>14</v>
      </c>
      <c r="V17" s="1"/>
    </row>
    <row r="18" spans="1:22" ht="45" x14ac:dyDescent="0.25">
      <c r="A18" s="135">
        <v>1</v>
      </c>
      <c r="B18" s="137" t="s">
        <v>22</v>
      </c>
      <c r="C18" s="138">
        <v>13</v>
      </c>
      <c r="D18" s="139" t="s">
        <v>23</v>
      </c>
      <c r="E18" s="140">
        <v>3647472000</v>
      </c>
      <c r="F18" s="140">
        <v>1935766000</v>
      </c>
      <c r="G18" s="141">
        <f>E18/E25*100</f>
        <v>1.2516587942731174</v>
      </c>
      <c r="H18" s="142">
        <v>18.170000000000002</v>
      </c>
      <c r="I18" s="143" t="s">
        <v>49</v>
      </c>
      <c r="J18" s="144"/>
      <c r="K18" s="145">
        <f>G18*H18/100</f>
        <v>0.22742640291942545</v>
      </c>
      <c r="L18" s="146">
        <v>545422900</v>
      </c>
      <c r="M18" s="147">
        <f>G18*I18/100</f>
        <v>0.22742640291942545</v>
      </c>
      <c r="N18" s="148"/>
      <c r="O18" s="148"/>
      <c r="P18" s="148"/>
      <c r="Q18" s="149">
        <f t="shared" ref="Q18:Q25" si="0">F18-L18</f>
        <v>1390343100</v>
      </c>
      <c r="R18" s="150"/>
      <c r="S18" s="151"/>
      <c r="T18" s="151"/>
      <c r="U18" s="151"/>
      <c r="V18" s="1"/>
    </row>
    <row r="19" spans="1:22" ht="45" x14ac:dyDescent="0.25">
      <c r="A19" s="152">
        <v>2</v>
      </c>
      <c r="B19" s="137" t="s">
        <v>25</v>
      </c>
      <c r="C19" s="138">
        <v>7</v>
      </c>
      <c r="D19" s="139" t="s">
        <v>23</v>
      </c>
      <c r="E19" s="140">
        <f>(218616782219+90000000+12087000+200880000+70000000+500000000+223420000)</f>
        <v>219713169219</v>
      </c>
      <c r="F19" s="140">
        <v>219538480219</v>
      </c>
      <c r="G19" s="153">
        <f>E19/E25*100</f>
        <v>75.396307489290919</v>
      </c>
      <c r="H19" s="154">
        <v>24.87</v>
      </c>
      <c r="I19" s="154">
        <v>24.87</v>
      </c>
      <c r="J19" s="148"/>
      <c r="K19" s="154">
        <f>G19*H19/100</f>
        <v>18.751061672586651</v>
      </c>
      <c r="L19" s="146">
        <v>54731743270</v>
      </c>
      <c r="M19" s="147">
        <f>G19*I19/100</f>
        <v>18.751061672586651</v>
      </c>
      <c r="N19" s="155"/>
      <c r="O19" s="155"/>
      <c r="P19" s="155"/>
      <c r="Q19" s="149">
        <f t="shared" si="0"/>
        <v>164806736949</v>
      </c>
      <c r="R19" s="130"/>
      <c r="S19" s="156"/>
      <c r="T19" s="156"/>
      <c r="U19" s="156"/>
      <c r="V19" s="66"/>
    </row>
    <row r="20" spans="1:22" ht="45" x14ac:dyDescent="0.25">
      <c r="A20" s="135">
        <v>3</v>
      </c>
      <c r="B20" s="137" t="s">
        <v>26</v>
      </c>
      <c r="C20" s="138">
        <v>29</v>
      </c>
      <c r="D20" s="139" t="s">
        <v>23</v>
      </c>
      <c r="E20" s="140">
        <f>(37832339800+18631891000)</f>
        <v>56464230800</v>
      </c>
      <c r="F20" s="140">
        <v>58531400800</v>
      </c>
      <c r="G20" s="153">
        <f>E20/E25*100</f>
        <v>19.376146285067307</v>
      </c>
      <c r="H20" s="154">
        <v>1.42</v>
      </c>
      <c r="I20" s="154">
        <v>1.42</v>
      </c>
      <c r="J20" s="148"/>
      <c r="K20" s="154">
        <f>G20*H20/100</f>
        <v>0.27514127724795573</v>
      </c>
      <c r="L20" s="149">
        <v>1192287000</v>
      </c>
      <c r="M20" s="147">
        <f t="shared" ref="M20:M24" si="1">G20*I20/100</f>
        <v>0.27514127724795573</v>
      </c>
      <c r="N20" s="148"/>
      <c r="O20" s="148"/>
      <c r="P20" s="148"/>
      <c r="Q20" s="149">
        <f t="shared" si="0"/>
        <v>57339113800</v>
      </c>
      <c r="R20" s="150"/>
      <c r="S20" s="151"/>
      <c r="T20" s="151"/>
      <c r="U20" s="151"/>
      <c r="V20" s="1"/>
    </row>
    <row r="21" spans="1:22" ht="45" x14ac:dyDescent="0.25">
      <c r="A21" s="152">
        <v>4</v>
      </c>
      <c r="B21" s="137" t="s">
        <v>27</v>
      </c>
      <c r="C21" s="138">
        <v>11</v>
      </c>
      <c r="D21" s="139" t="s">
        <v>28</v>
      </c>
      <c r="E21" s="140">
        <f>(5667858000+4224790000)</f>
        <v>9892648000</v>
      </c>
      <c r="F21" s="140">
        <v>9865529000</v>
      </c>
      <c r="G21" s="153">
        <f>F21/F25*100</f>
        <v>3.3680972751512059</v>
      </c>
      <c r="H21" s="154">
        <v>2E-3</v>
      </c>
      <c r="I21" s="154">
        <v>2E-3</v>
      </c>
      <c r="J21" s="148"/>
      <c r="K21" s="154">
        <f>G21*H21/100</f>
        <v>6.7361945503024122E-5</v>
      </c>
      <c r="L21" s="149">
        <v>161996000</v>
      </c>
      <c r="M21" s="147">
        <f t="shared" si="1"/>
        <v>6.7361945503024122E-5</v>
      </c>
      <c r="N21" s="148"/>
      <c r="O21" s="148"/>
      <c r="P21" s="148"/>
      <c r="Q21" s="149">
        <f t="shared" si="0"/>
        <v>9703533000</v>
      </c>
      <c r="R21" s="150"/>
      <c r="S21" s="151"/>
      <c r="T21" s="151"/>
      <c r="U21" s="151"/>
      <c r="V21" s="1"/>
    </row>
    <row r="22" spans="1:22" ht="30" x14ac:dyDescent="0.25">
      <c r="A22" s="135">
        <v>5</v>
      </c>
      <c r="B22" s="157" t="s">
        <v>29</v>
      </c>
      <c r="C22" s="138">
        <v>4</v>
      </c>
      <c r="D22" s="139" t="s">
        <v>28</v>
      </c>
      <c r="E22" s="158">
        <v>638169000</v>
      </c>
      <c r="F22" s="158">
        <v>636969000</v>
      </c>
      <c r="G22" s="153">
        <f>F22/F25*100</f>
        <v>0.21746158297804288</v>
      </c>
      <c r="H22" s="154"/>
      <c r="I22" s="154"/>
      <c r="J22" s="148"/>
      <c r="K22" s="154">
        <f t="shared" ref="K22:K24" si="2">G22*H22/100</f>
        <v>0</v>
      </c>
      <c r="L22" s="159"/>
      <c r="M22" s="147">
        <f t="shared" si="1"/>
        <v>0</v>
      </c>
      <c r="N22" s="148"/>
      <c r="O22" s="148"/>
      <c r="P22" s="148"/>
      <c r="Q22" s="149">
        <f t="shared" si="0"/>
        <v>636969000</v>
      </c>
      <c r="R22" s="150"/>
      <c r="S22" s="151"/>
      <c r="T22" s="151"/>
      <c r="U22" s="151"/>
      <c r="V22" s="1"/>
    </row>
    <row r="23" spans="1:22" ht="45" x14ac:dyDescent="0.25">
      <c r="A23" s="152">
        <v>6</v>
      </c>
      <c r="B23" s="157" t="s">
        <v>30</v>
      </c>
      <c r="C23" s="138">
        <v>2</v>
      </c>
      <c r="D23" s="139" t="s">
        <v>23</v>
      </c>
      <c r="E23" s="158">
        <v>236223200</v>
      </c>
      <c r="F23" s="158">
        <v>227423200</v>
      </c>
      <c r="G23" s="153">
        <f>F23/F25*100</f>
        <v>7.7642411291494629E-2</v>
      </c>
      <c r="H23" s="154">
        <v>1.24</v>
      </c>
      <c r="I23" s="154">
        <v>1.24</v>
      </c>
      <c r="J23" s="148"/>
      <c r="K23" s="154">
        <f t="shared" si="2"/>
        <v>9.6276590001453336E-4</v>
      </c>
      <c r="L23" s="159">
        <v>6000000</v>
      </c>
      <c r="M23" s="147">
        <f t="shared" si="1"/>
        <v>9.6276590001453336E-4</v>
      </c>
      <c r="N23" s="148"/>
      <c r="O23" s="148"/>
      <c r="P23" s="148"/>
      <c r="Q23" s="149">
        <f t="shared" si="0"/>
        <v>221423200</v>
      </c>
      <c r="R23" s="150"/>
      <c r="S23" s="151"/>
      <c r="T23" s="151"/>
      <c r="U23" s="151"/>
      <c r="V23" s="1"/>
    </row>
    <row r="24" spans="1:22" ht="30" x14ac:dyDescent="0.25">
      <c r="A24" s="135">
        <v>7</v>
      </c>
      <c r="B24" s="160" t="s">
        <v>31</v>
      </c>
      <c r="C24" s="138">
        <v>5</v>
      </c>
      <c r="D24" s="139" t="s">
        <v>28</v>
      </c>
      <c r="E24" s="158">
        <v>819135000</v>
      </c>
      <c r="F24" s="158">
        <v>2175479000</v>
      </c>
      <c r="G24" s="153">
        <f>F24/F25*100</f>
        <v>0.74270978191323245</v>
      </c>
      <c r="H24" s="154">
        <v>1.01</v>
      </c>
      <c r="I24" s="154">
        <v>1.01</v>
      </c>
      <c r="J24" s="148"/>
      <c r="K24" s="154">
        <f t="shared" si="2"/>
        <v>7.5013687973236477E-3</v>
      </c>
      <c r="L24" s="159">
        <v>84079000</v>
      </c>
      <c r="M24" s="147">
        <f t="shared" si="1"/>
        <v>7.5013687973236477E-3</v>
      </c>
      <c r="N24" s="148"/>
      <c r="O24" s="148"/>
      <c r="P24" s="148"/>
      <c r="Q24" s="149">
        <f t="shared" si="0"/>
        <v>2091400000</v>
      </c>
      <c r="R24" s="150"/>
      <c r="S24" s="151"/>
      <c r="T24" s="151"/>
      <c r="U24" s="151"/>
      <c r="V24" s="1"/>
    </row>
    <row r="25" spans="1:22" ht="15.75" x14ac:dyDescent="0.25">
      <c r="A25" s="161" t="s">
        <v>32</v>
      </c>
      <c r="B25" s="162"/>
      <c r="C25" s="163">
        <v>71</v>
      </c>
      <c r="D25" s="164" t="s">
        <v>28</v>
      </c>
      <c r="E25" s="165">
        <f t="shared" ref="E25:M25" si="3">SUM(E18:E24)</f>
        <v>291411047219</v>
      </c>
      <c r="F25" s="165">
        <f>SUM(F18:F24)</f>
        <v>292911047219</v>
      </c>
      <c r="G25" s="166">
        <f>SUM(G18:G24)</f>
        <v>100.43002361996531</v>
      </c>
      <c r="H25" s="167">
        <f t="shared" si="3"/>
        <v>46.71200000000001</v>
      </c>
      <c r="I25" s="167">
        <f t="shared" si="3"/>
        <v>28.541999999999998</v>
      </c>
      <c r="J25" s="167">
        <f t="shared" si="3"/>
        <v>0</v>
      </c>
      <c r="K25" s="167">
        <f t="shared" si="3"/>
        <v>19.262160849396874</v>
      </c>
      <c r="L25" s="168">
        <f t="shared" si="3"/>
        <v>56721528170</v>
      </c>
      <c r="M25" s="169">
        <f t="shared" si="3"/>
        <v>19.262160849396874</v>
      </c>
      <c r="N25" s="170"/>
      <c r="O25" s="170"/>
      <c r="P25" s="170"/>
      <c r="Q25" s="171">
        <f t="shared" si="0"/>
        <v>236189519049</v>
      </c>
      <c r="R25" s="172"/>
      <c r="S25" s="173"/>
      <c r="T25" s="173"/>
      <c r="U25" s="173"/>
      <c r="V25" s="1"/>
    </row>
    <row r="26" spans="1:22" x14ac:dyDescent="0.25">
      <c r="A26" s="1"/>
      <c r="B26" s="84"/>
      <c r="C26" s="84"/>
      <c r="D26" s="84"/>
      <c r="E26" s="85"/>
      <c r="F26" s="85"/>
      <c r="G26" s="86"/>
      <c r="H26" s="87"/>
      <c r="I26" s="87"/>
      <c r="J26" s="88"/>
      <c r="K26" s="87"/>
      <c r="L26" s="85"/>
      <c r="M26" s="87"/>
      <c r="N26" s="89"/>
      <c r="O26" s="89"/>
      <c r="P26" s="89"/>
      <c r="Q26" s="85"/>
      <c r="R26" s="86"/>
      <c r="S26" s="90"/>
      <c r="T26" s="90"/>
      <c r="U26" s="90"/>
      <c r="V26" s="1"/>
    </row>
    <row r="27" spans="1:22" x14ac:dyDescent="0.25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"/>
      <c r="L27" s="1"/>
      <c r="M27" s="100" t="s">
        <v>50</v>
      </c>
      <c r="N27" s="100"/>
      <c r="O27" s="100"/>
      <c r="P27" s="100"/>
      <c r="Q27" s="100"/>
      <c r="R27" s="102"/>
      <c r="S27" s="100"/>
      <c r="T27" s="100"/>
      <c r="U27" s="10"/>
      <c r="V27" s="1"/>
    </row>
    <row r="28" spans="1:22" x14ac:dyDescent="0.25">
      <c r="A28" s="1"/>
      <c r="B28" s="10"/>
      <c r="C28" s="10"/>
      <c r="D28" s="10"/>
      <c r="E28" s="10"/>
      <c r="F28" s="10"/>
      <c r="G28" s="10"/>
      <c r="H28" s="10"/>
      <c r="I28" s="10"/>
      <c r="J28" s="10"/>
      <c r="K28" s="1"/>
      <c r="L28" s="1"/>
      <c r="M28" s="100" t="s">
        <v>34</v>
      </c>
      <c r="N28" s="100"/>
      <c r="O28" s="100"/>
      <c r="P28" s="100"/>
      <c r="Q28" s="100"/>
      <c r="R28" s="102"/>
      <c r="S28" s="100"/>
      <c r="T28" s="100"/>
      <c r="U28" s="10"/>
      <c r="V28" s="1"/>
    </row>
    <row r="29" spans="1:22" x14ac:dyDescent="0.25">
      <c r="A29" s="1"/>
      <c r="B29" s="10"/>
      <c r="C29" s="10"/>
      <c r="D29" s="10"/>
      <c r="E29" s="10"/>
      <c r="F29" s="10"/>
      <c r="G29" s="10"/>
      <c r="H29" s="10"/>
      <c r="I29" s="10"/>
      <c r="J29" s="10"/>
      <c r="K29" s="1"/>
      <c r="L29" s="1"/>
      <c r="M29" s="100" t="s">
        <v>35</v>
      </c>
      <c r="N29" s="100"/>
      <c r="O29" s="100"/>
      <c r="P29" s="100"/>
      <c r="Q29" s="100"/>
      <c r="R29" s="102"/>
      <c r="S29" s="100"/>
      <c r="T29" s="100"/>
      <c r="U29" s="10"/>
      <c r="V29" s="1"/>
    </row>
    <row r="30" spans="1:22" x14ac:dyDescent="0.25">
      <c r="A30" s="1"/>
      <c r="B30" s="10"/>
      <c r="C30" s="10"/>
      <c r="D30" s="10"/>
      <c r="E30" s="10"/>
      <c r="F30" s="10"/>
      <c r="G30" s="10"/>
      <c r="H30" s="10"/>
      <c r="I30" s="10"/>
      <c r="J30" s="10"/>
      <c r="K30" s="1"/>
      <c r="L30" s="1"/>
      <c r="M30" s="100"/>
      <c r="N30" s="100"/>
      <c r="O30" s="100"/>
      <c r="P30" s="100"/>
      <c r="Q30" s="100"/>
      <c r="R30" s="102"/>
      <c r="S30" s="100" t="s">
        <v>36</v>
      </c>
      <c r="T30" s="100"/>
      <c r="U30" s="10"/>
      <c r="V30" s="1"/>
    </row>
    <row r="31" spans="1:22" x14ac:dyDescent="0.25">
      <c r="A31" s="1"/>
      <c r="B31" s="10"/>
      <c r="C31" s="10"/>
      <c r="D31" s="10"/>
      <c r="E31" s="10"/>
      <c r="F31" s="10"/>
      <c r="G31" s="10"/>
      <c r="H31" s="10"/>
      <c r="I31" s="10"/>
      <c r="J31" s="10"/>
      <c r="K31" s="1"/>
      <c r="L31" s="1"/>
      <c r="M31" s="100"/>
      <c r="N31" s="100"/>
      <c r="O31" s="100"/>
      <c r="P31" s="100"/>
      <c r="Q31" s="100"/>
      <c r="R31" s="102"/>
      <c r="S31" s="100"/>
      <c r="T31" s="100"/>
      <c r="U31" s="10"/>
      <c r="V31" s="1"/>
    </row>
    <row r="32" spans="1:22" x14ac:dyDescent="0.25">
      <c r="A32" s="1"/>
      <c r="B32" s="10"/>
      <c r="C32" s="10"/>
      <c r="D32" s="10"/>
      <c r="E32" s="10"/>
      <c r="F32" s="10"/>
      <c r="G32" s="10"/>
      <c r="H32" s="10"/>
      <c r="I32" s="10"/>
      <c r="J32" s="10"/>
      <c r="K32" s="1"/>
      <c r="L32" s="1"/>
      <c r="M32" s="100"/>
      <c r="N32" s="100"/>
      <c r="O32" s="100"/>
      <c r="P32" s="100"/>
      <c r="Q32" s="100"/>
      <c r="R32" s="102"/>
      <c r="S32" s="100"/>
      <c r="T32" s="100"/>
      <c r="U32" s="10"/>
      <c r="V32" s="1"/>
    </row>
    <row r="33" spans="1:22" ht="15.75" x14ac:dyDescent="0.25">
      <c r="A33" s="1"/>
      <c r="B33" s="10"/>
      <c r="C33" s="10"/>
      <c r="D33" s="10"/>
      <c r="E33" s="10"/>
      <c r="F33" s="10"/>
      <c r="G33" s="10"/>
      <c r="H33" s="10"/>
      <c r="I33" s="10"/>
      <c r="J33" s="10"/>
      <c r="K33" s="1"/>
      <c r="L33" s="1"/>
      <c r="M33" s="174" t="s">
        <v>37</v>
      </c>
      <c r="N33" s="100"/>
      <c r="O33" s="100"/>
      <c r="P33" s="100"/>
      <c r="Q33" s="100"/>
      <c r="R33" s="102"/>
      <c r="S33" s="100"/>
      <c r="T33" s="100"/>
      <c r="U33" s="10"/>
      <c r="V33" s="1"/>
    </row>
    <row r="34" spans="1:22" x14ac:dyDescent="0.25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"/>
      <c r="L34" s="1"/>
      <c r="M34" s="175" t="s">
        <v>38</v>
      </c>
      <c r="N34" s="100"/>
      <c r="O34" s="100"/>
      <c r="P34" s="100"/>
      <c r="Q34" s="100"/>
      <c r="R34" s="102"/>
      <c r="S34" s="100"/>
      <c r="T34" s="100"/>
      <c r="U34" s="10"/>
      <c r="V34" s="1"/>
    </row>
    <row r="35" spans="1:22" x14ac:dyDescent="0.25">
      <c r="A35" s="1"/>
      <c r="B35" s="10"/>
      <c r="C35" s="10"/>
      <c r="D35" s="10"/>
      <c r="E35" s="10"/>
      <c r="F35" s="10"/>
      <c r="G35" s="10"/>
      <c r="H35" s="10"/>
      <c r="I35" s="10"/>
      <c r="J35" s="10"/>
      <c r="K35" s="1"/>
      <c r="L35" s="1"/>
      <c r="M35" s="175" t="s">
        <v>39</v>
      </c>
      <c r="N35" s="100"/>
      <c r="O35" s="100"/>
      <c r="P35" s="100"/>
      <c r="Q35" s="100"/>
      <c r="R35" s="102"/>
      <c r="S35" s="100"/>
      <c r="T35" s="100"/>
      <c r="U35" s="10"/>
      <c r="V35" s="1"/>
    </row>
    <row r="36" spans="1:22" x14ac:dyDescent="0.25">
      <c r="A36" s="1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1"/>
      <c r="S36" s="10"/>
      <c r="T36" s="10"/>
      <c r="U36" s="10"/>
      <c r="V36" s="1"/>
    </row>
    <row r="37" spans="1:22" x14ac:dyDescent="0.25">
      <c r="A37" s="1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1"/>
      <c r="S37" s="10"/>
      <c r="T37" s="10"/>
      <c r="U37" s="10"/>
      <c r="V37" s="1"/>
    </row>
    <row r="38" spans="1:22" x14ac:dyDescent="0.25">
      <c r="A38" s="1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1"/>
      <c r="S38" s="10"/>
      <c r="T38" s="10"/>
      <c r="U38" s="10"/>
      <c r="V38" s="1"/>
    </row>
  </sheetData>
  <mergeCells count="25">
    <mergeCell ref="C17:D17"/>
    <mergeCell ref="E17:F17"/>
    <mergeCell ref="A25:B25"/>
    <mergeCell ref="K14:M14"/>
    <mergeCell ref="Q14:Q16"/>
    <mergeCell ref="R14:R16"/>
    <mergeCell ref="S14:S16"/>
    <mergeCell ref="T14:T16"/>
    <mergeCell ref="U14:U16"/>
    <mergeCell ref="K15:K16"/>
    <mergeCell ref="L15:M15"/>
    <mergeCell ref="A14:A16"/>
    <mergeCell ref="B14:B16"/>
    <mergeCell ref="C14:D16"/>
    <mergeCell ref="E14:F15"/>
    <mergeCell ref="G14:G16"/>
    <mergeCell ref="H14:I14"/>
    <mergeCell ref="H15:H16"/>
    <mergeCell ref="I15:I16"/>
    <mergeCell ref="A3:U3"/>
    <mergeCell ref="A7:V7"/>
    <mergeCell ref="A8:V8"/>
    <mergeCell ref="A9:V9"/>
    <mergeCell ref="A11:V11"/>
    <mergeCell ref="A12:U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6"/>
  <sheetViews>
    <sheetView tabSelected="1" workbookViewId="0">
      <selection activeCell="D11" sqref="D11"/>
    </sheetView>
  </sheetViews>
  <sheetFormatPr defaultRowHeight="12.75" x14ac:dyDescent="0.2"/>
  <cols>
    <col min="1" max="1" width="7.5703125" style="1" customWidth="1"/>
    <col min="2" max="2" width="25.42578125" style="1" customWidth="1"/>
    <col min="3" max="3" width="6" style="1" customWidth="1"/>
    <col min="4" max="4" width="14.28515625" style="1" customWidth="1"/>
    <col min="5" max="6" width="25.7109375" style="1" customWidth="1"/>
    <col min="7" max="7" width="10.140625" style="1" customWidth="1"/>
    <col min="8" max="8" width="12.140625" style="1" customWidth="1"/>
    <col min="9" max="9" width="14.42578125" style="1" customWidth="1"/>
    <col min="10" max="10" width="15.42578125" style="1" hidden="1" customWidth="1"/>
    <col min="11" max="11" width="11.5703125" style="1" customWidth="1"/>
    <col min="12" max="12" width="20.42578125" style="1" customWidth="1"/>
    <col min="13" max="13" width="9.5703125" style="1" customWidth="1"/>
    <col min="14" max="16" width="10.42578125" style="1" hidden="1" customWidth="1"/>
    <col min="17" max="17" width="22.42578125" style="1" customWidth="1"/>
    <col min="18" max="18" width="18.85546875" style="66" hidden="1" customWidth="1"/>
    <col min="19" max="19" width="12" style="182" customWidth="1"/>
    <col min="20" max="20" width="16.28515625" style="1" customWidth="1"/>
    <col min="21" max="21" width="9.85546875" style="1" customWidth="1"/>
    <col min="22" max="22" width="4" style="1" customWidth="1"/>
    <col min="23" max="23" width="21.5703125" style="1" hidden="1" customWidth="1"/>
    <col min="24" max="25" width="6.85546875" style="1" customWidth="1"/>
    <col min="26" max="26" width="19.7109375" style="1" customWidth="1"/>
    <col min="27" max="240" width="6.85546875" style="1" customWidth="1"/>
    <col min="241" max="241" width="8" style="1" customWidth="1"/>
    <col min="242" max="243" width="1.140625" style="1" customWidth="1"/>
    <col min="244" max="244" width="1.7109375" style="1" customWidth="1"/>
    <col min="245" max="246" width="1.140625" style="1" customWidth="1"/>
    <col min="247" max="247" width="1.7109375" style="1" customWidth="1"/>
    <col min="248" max="248" width="2" style="1" customWidth="1"/>
    <col min="249" max="249" width="9.42578125" style="1" customWidth="1"/>
    <col min="250" max="250" width="1.140625" style="1" customWidth="1"/>
    <col min="251" max="251" width="2.28515625" style="1" customWidth="1"/>
    <col min="252" max="252" width="1.7109375" style="1" customWidth="1"/>
    <col min="253" max="253" width="8" style="1" customWidth="1"/>
    <col min="254" max="254" width="5.140625" style="1" customWidth="1"/>
    <col min="255" max="255" width="1.140625" style="1" customWidth="1"/>
    <col min="256" max="256" width="2.28515625" style="1" customWidth="1"/>
    <col min="257" max="257" width="12.5703125" style="1" customWidth="1"/>
    <col min="258" max="258" width="1.140625" style="1" customWidth="1"/>
    <col min="259" max="259" width="4" style="1" customWidth="1"/>
    <col min="260" max="260" width="1.7109375" style="1" customWidth="1"/>
    <col min="261" max="261" width="3.42578125" style="1" customWidth="1"/>
    <col min="262" max="262" width="1.140625" style="1" customWidth="1"/>
    <col min="263" max="263" width="10.28515625" style="1" customWidth="1"/>
    <col min="264" max="264" width="1.140625" style="1" customWidth="1"/>
    <col min="265" max="265" width="3.42578125" style="1" customWidth="1"/>
    <col min="266" max="266" width="1.140625" style="1" customWidth="1"/>
    <col min="267" max="267" width="8" style="1" customWidth="1"/>
    <col min="268" max="268" width="6.85546875" style="1" customWidth="1"/>
    <col min="269" max="269" width="15.42578125" style="1" customWidth="1"/>
    <col min="270" max="270" width="5.140625" style="1" customWidth="1"/>
    <col min="271" max="271" width="10.28515625" style="1" customWidth="1"/>
    <col min="272" max="272" width="15.42578125" style="1" customWidth="1"/>
    <col min="273" max="273" width="2.85546875" style="1" customWidth="1"/>
    <col min="274" max="274" width="11.42578125" style="1" customWidth="1"/>
    <col min="275" max="276" width="1.140625" style="1" customWidth="1"/>
    <col min="277" max="277" width="5.7109375" style="1" customWidth="1"/>
    <col min="278" max="496" width="6.85546875" style="1" customWidth="1"/>
    <col min="497" max="497" width="8" style="1" customWidth="1"/>
    <col min="498" max="499" width="1.140625" style="1" customWidth="1"/>
    <col min="500" max="500" width="1.7109375" style="1" customWidth="1"/>
    <col min="501" max="502" width="1.140625" style="1" customWidth="1"/>
    <col min="503" max="503" width="1.7109375" style="1" customWidth="1"/>
    <col min="504" max="504" width="2" style="1" customWidth="1"/>
    <col min="505" max="505" width="9.42578125" style="1" customWidth="1"/>
    <col min="506" max="506" width="1.140625" style="1" customWidth="1"/>
    <col min="507" max="507" width="2.28515625" style="1" customWidth="1"/>
    <col min="508" max="508" width="1.7109375" style="1" customWidth="1"/>
    <col min="509" max="509" width="8" style="1" customWidth="1"/>
    <col min="510" max="510" width="5.140625" style="1" customWidth="1"/>
    <col min="511" max="511" width="1.140625" style="1" customWidth="1"/>
    <col min="512" max="512" width="2.28515625" style="1" customWidth="1"/>
    <col min="513" max="513" width="12.5703125" style="1" customWidth="1"/>
    <col min="514" max="514" width="1.140625" style="1" customWidth="1"/>
    <col min="515" max="515" width="4" style="1" customWidth="1"/>
    <col min="516" max="516" width="1.7109375" style="1" customWidth="1"/>
    <col min="517" max="517" width="3.42578125" style="1" customWidth="1"/>
    <col min="518" max="518" width="1.140625" style="1" customWidth="1"/>
    <col min="519" max="519" width="10.28515625" style="1" customWidth="1"/>
    <col min="520" max="520" width="1.140625" style="1" customWidth="1"/>
    <col min="521" max="521" width="3.42578125" style="1" customWidth="1"/>
    <col min="522" max="522" width="1.140625" style="1" customWidth="1"/>
    <col min="523" max="523" width="8" style="1" customWidth="1"/>
    <col min="524" max="524" width="6.85546875" style="1" customWidth="1"/>
    <col min="525" max="525" width="15.42578125" style="1" customWidth="1"/>
    <col min="526" max="526" width="5.140625" style="1" customWidth="1"/>
    <col min="527" max="527" width="10.28515625" style="1" customWidth="1"/>
    <col min="528" max="528" width="15.42578125" style="1" customWidth="1"/>
    <col min="529" max="529" width="2.85546875" style="1" customWidth="1"/>
    <col min="530" max="530" width="11.42578125" style="1" customWidth="1"/>
    <col min="531" max="532" width="1.140625" style="1" customWidth="1"/>
    <col min="533" max="533" width="5.7109375" style="1" customWidth="1"/>
    <col min="534" max="752" width="6.85546875" style="1" customWidth="1"/>
    <col min="753" max="753" width="8" style="1" customWidth="1"/>
    <col min="754" max="755" width="1.140625" style="1" customWidth="1"/>
    <col min="756" max="756" width="1.7109375" style="1" customWidth="1"/>
    <col min="757" max="758" width="1.140625" style="1" customWidth="1"/>
    <col min="759" max="759" width="1.7109375" style="1" customWidth="1"/>
    <col min="760" max="760" width="2" style="1" customWidth="1"/>
    <col min="761" max="761" width="9.42578125" style="1" customWidth="1"/>
    <col min="762" max="762" width="1.140625" style="1" customWidth="1"/>
    <col min="763" max="763" width="2.28515625" style="1" customWidth="1"/>
    <col min="764" max="764" width="1.7109375" style="1" customWidth="1"/>
    <col min="765" max="765" width="8" style="1" customWidth="1"/>
    <col min="766" max="766" width="5.140625" style="1" customWidth="1"/>
    <col min="767" max="767" width="1.140625" style="1" customWidth="1"/>
    <col min="768" max="768" width="2.28515625" style="1" customWidth="1"/>
    <col min="769" max="769" width="12.5703125" style="1" customWidth="1"/>
    <col min="770" max="770" width="1.140625" style="1" customWidth="1"/>
    <col min="771" max="771" width="4" style="1" customWidth="1"/>
    <col min="772" max="772" width="1.7109375" style="1" customWidth="1"/>
    <col min="773" max="773" width="3.42578125" style="1" customWidth="1"/>
    <col min="774" max="774" width="1.140625" style="1" customWidth="1"/>
    <col min="775" max="775" width="10.28515625" style="1" customWidth="1"/>
    <col min="776" max="776" width="1.140625" style="1" customWidth="1"/>
    <col min="777" max="777" width="3.42578125" style="1" customWidth="1"/>
    <col min="778" max="778" width="1.140625" style="1" customWidth="1"/>
    <col min="779" max="779" width="8" style="1" customWidth="1"/>
    <col min="780" max="780" width="6.85546875" style="1" customWidth="1"/>
    <col min="781" max="781" width="15.42578125" style="1" customWidth="1"/>
    <col min="782" max="782" width="5.140625" style="1" customWidth="1"/>
    <col min="783" max="783" width="10.28515625" style="1" customWidth="1"/>
    <col min="784" max="784" width="15.42578125" style="1" customWidth="1"/>
    <col min="785" max="785" width="2.85546875" style="1" customWidth="1"/>
    <col min="786" max="786" width="11.42578125" style="1" customWidth="1"/>
    <col min="787" max="788" width="1.140625" style="1" customWidth="1"/>
    <col min="789" max="789" width="5.7109375" style="1" customWidth="1"/>
    <col min="790" max="1008" width="6.85546875" style="1" customWidth="1"/>
    <col min="1009" max="1009" width="8" style="1" customWidth="1"/>
    <col min="1010" max="1011" width="1.140625" style="1" customWidth="1"/>
    <col min="1012" max="1012" width="1.7109375" style="1" customWidth="1"/>
    <col min="1013" max="1014" width="1.140625" style="1" customWidth="1"/>
    <col min="1015" max="1015" width="1.7109375" style="1" customWidth="1"/>
    <col min="1016" max="1016" width="2" style="1" customWidth="1"/>
    <col min="1017" max="1017" width="9.42578125" style="1" customWidth="1"/>
    <col min="1018" max="1018" width="1.140625" style="1" customWidth="1"/>
    <col min="1019" max="1019" width="2.28515625" style="1" customWidth="1"/>
    <col min="1020" max="1020" width="1.7109375" style="1" customWidth="1"/>
    <col min="1021" max="1021" width="8" style="1" customWidth="1"/>
    <col min="1022" max="1022" width="5.140625" style="1" customWidth="1"/>
    <col min="1023" max="1023" width="1.140625" style="1" customWidth="1"/>
    <col min="1024" max="1024" width="2.28515625" style="1" customWidth="1"/>
    <col min="1025" max="1025" width="12.5703125" style="1" customWidth="1"/>
    <col min="1026" max="1026" width="1.140625" style="1" customWidth="1"/>
    <col min="1027" max="1027" width="4" style="1" customWidth="1"/>
    <col min="1028" max="1028" width="1.7109375" style="1" customWidth="1"/>
    <col min="1029" max="1029" width="3.42578125" style="1" customWidth="1"/>
    <col min="1030" max="1030" width="1.140625" style="1" customWidth="1"/>
    <col min="1031" max="1031" width="10.28515625" style="1" customWidth="1"/>
    <col min="1032" max="1032" width="1.140625" style="1" customWidth="1"/>
    <col min="1033" max="1033" width="3.42578125" style="1" customWidth="1"/>
    <col min="1034" max="1034" width="1.140625" style="1" customWidth="1"/>
    <col min="1035" max="1035" width="8" style="1" customWidth="1"/>
    <col min="1036" max="1036" width="6.85546875" style="1" customWidth="1"/>
    <col min="1037" max="1037" width="15.42578125" style="1" customWidth="1"/>
    <col min="1038" max="1038" width="5.140625" style="1" customWidth="1"/>
    <col min="1039" max="1039" width="10.28515625" style="1" customWidth="1"/>
    <col min="1040" max="1040" width="15.42578125" style="1" customWidth="1"/>
    <col min="1041" max="1041" width="2.85546875" style="1" customWidth="1"/>
    <col min="1042" max="1042" width="11.42578125" style="1" customWidth="1"/>
    <col min="1043" max="1044" width="1.140625" style="1" customWidth="1"/>
    <col min="1045" max="1045" width="5.7109375" style="1" customWidth="1"/>
    <col min="1046" max="1264" width="6.85546875" style="1" customWidth="1"/>
    <col min="1265" max="1265" width="8" style="1" customWidth="1"/>
    <col min="1266" max="1267" width="1.140625" style="1" customWidth="1"/>
    <col min="1268" max="1268" width="1.7109375" style="1" customWidth="1"/>
    <col min="1269" max="1270" width="1.140625" style="1" customWidth="1"/>
    <col min="1271" max="1271" width="1.7109375" style="1" customWidth="1"/>
    <col min="1272" max="1272" width="2" style="1" customWidth="1"/>
    <col min="1273" max="1273" width="9.42578125" style="1" customWidth="1"/>
    <col min="1274" max="1274" width="1.140625" style="1" customWidth="1"/>
    <col min="1275" max="1275" width="2.28515625" style="1" customWidth="1"/>
    <col min="1276" max="1276" width="1.7109375" style="1" customWidth="1"/>
    <col min="1277" max="1277" width="8" style="1" customWidth="1"/>
    <col min="1278" max="1278" width="5.140625" style="1" customWidth="1"/>
    <col min="1279" max="1279" width="1.140625" style="1" customWidth="1"/>
    <col min="1280" max="1280" width="2.28515625" style="1" customWidth="1"/>
    <col min="1281" max="1281" width="12.5703125" style="1" customWidth="1"/>
    <col min="1282" max="1282" width="1.140625" style="1" customWidth="1"/>
    <col min="1283" max="1283" width="4" style="1" customWidth="1"/>
    <col min="1284" max="1284" width="1.7109375" style="1" customWidth="1"/>
    <col min="1285" max="1285" width="3.42578125" style="1" customWidth="1"/>
    <col min="1286" max="1286" width="1.140625" style="1" customWidth="1"/>
    <col min="1287" max="1287" width="10.28515625" style="1" customWidth="1"/>
    <col min="1288" max="1288" width="1.140625" style="1" customWidth="1"/>
    <col min="1289" max="1289" width="3.42578125" style="1" customWidth="1"/>
    <col min="1290" max="1290" width="1.140625" style="1" customWidth="1"/>
    <col min="1291" max="1291" width="8" style="1" customWidth="1"/>
    <col min="1292" max="1292" width="6.85546875" style="1" customWidth="1"/>
    <col min="1293" max="1293" width="15.42578125" style="1" customWidth="1"/>
    <col min="1294" max="1294" width="5.140625" style="1" customWidth="1"/>
    <col min="1295" max="1295" width="10.28515625" style="1" customWidth="1"/>
    <col min="1296" max="1296" width="15.42578125" style="1" customWidth="1"/>
    <col min="1297" max="1297" width="2.85546875" style="1" customWidth="1"/>
    <col min="1298" max="1298" width="11.42578125" style="1" customWidth="1"/>
    <col min="1299" max="1300" width="1.140625" style="1" customWidth="1"/>
    <col min="1301" max="1301" width="5.7109375" style="1" customWidth="1"/>
    <col min="1302" max="1520" width="6.85546875" style="1" customWidth="1"/>
    <col min="1521" max="1521" width="8" style="1" customWidth="1"/>
    <col min="1522" max="1523" width="1.140625" style="1" customWidth="1"/>
    <col min="1524" max="1524" width="1.7109375" style="1" customWidth="1"/>
    <col min="1525" max="1526" width="1.140625" style="1" customWidth="1"/>
    <col min="1527" max="1527" width="1.7109375" style="1" customWidth="1"/>
    <col min="1528" max="1528" width="2" style="1" customWidth="1"/>
    <col min="1529" max="1529" width="9.42578125" style="1" customWidth="1"/>
    <col min="1530" max="1530" width="1.140625" style="1" customWidth="1"/>
    <col min="1531" max="1531" width="2.28515625" style="1" customWidth="1"/>
    <col min="1532" max="1532" width="1.7109375" style="1" customWidth="1"/>
    <col min="1533" max="1533" width="8" style="1" customWidth="1"/>
    <col min="1534" max="1534" width="5.140625" style="1" customWidth="1"/>
    <col min="1535" max="1535" width="1.140625" style="1" customWidth="1"/>
    <col min="1536" max="1536" width="2.28515625" style="1" customWidth="1"/>
    <col min="1537" max="1537" width="12.5703125" style="1" customWidth="1"/>
    <col min="1538" max="1538" width="1.140625" style="1" customWidth="1"/>
    <col min="1539" max="1539" width="4" style="1" customWidth="1"/>
    <col min="1540" max="1540" width="1.7109375" style="1" customWidth="1"/>
    <col min="1541" max="1541" width="3.42578125" style="1" customWidth="1"/>
    <col min="1542" max="1542" width="1.140625" style="1" customWidth="1"/>
    <col min="1543" max="1543" width="10.28515625" style="1" customWidth="1"/>
    <col min="1544" max="1544" width="1.140625" style="1" customWidth="1"/>
    <col min="1545" max="1545" width="3.42578125" style="1" customWidth="1"/>
    <col min="1546" max="1546" width="1.140625" style="1" customWidth="1"/>
    <col min="1547" max="1547" width="8" style="1" customWidth="1"/>
    <col min="1548" max="1548" width="6.85546875" style="1" customWidth="1"/>
    <col min="1549" max="1549" width="15.42578125" style="1" customWidth="1"/>
    <col min="1550" max="1550" width="5.140625" style="1" customWidth="1"/>
    <col min="1551" max="1551" width="10.28515625" style="1" customWidth="1"/>
    <col min="1552" max="1552" width="15.42578125" style="1" customWidth="1"/>
    <col min="1553" max="1553" width="2.85546875" style="1" customWidth="1"/>
    <col min="1554" max="1554" width="11.42578125" style="1" customWidth="1"/>
    <col min="1555" max="1556" width="1.140625" style="1" customWidth="1"/>
    <col min="1557" max="1557" width="5.7109375" style="1" customWidth="1"/>
    <col min="1558" max="1776" width="6.85546875" style="1" customWidth="1"/>
    <col min="1777" max="1777" width="8" style="1" customWidth="1"/>
    <col min="1778" max="1779" width="1.140625" style="1" customWidth="1"/>
    <col min="1780" max="1780" width="1.7109375" style="1" customWidth="1"/>
    <col min="1781" max="1782" width="1.140625" style="1" customWidth="1"/>
    <col min="1783" max="1783" width="1.7109375" style="1" customWidth="1"/>
    <col min="1784" max="1784" width="2" style="1" customWidth="1"/>
    <col min="1785" max="1785" width="9.42578125" style="1" customWidth="1"/>
    <col min="1786" max="1786" width="1.140625" style="1" customWidth="1"/>
    <col min="1787" max="1787" width="2.28515625" style="1" customWidth="1"/>
    <col min="1788" max="1788" width="1.7109375" style="1" customWidth="1"/>
    <col min="1789" max="1789" width="8" style="1" customWidth="1"/>
    <col min="1790" max="1790" width="5.140625" style="1" customWidth="1"/>
    <col min="1791" max="1791" width="1.140625" style="1" customWidth="1"/>
    <col min="1792" max="1792" width="2.28515625" style="1" customWidth="1"/>
    <col min="1793" max="1793" width="12.5703125" style="1" customWidth="1"/>
    <col min="1794" max="1794" width="1.140625" style="1" customWidth="1"/>
    <col min="1795" max="1795" width="4" style="1" customWidth="1"/>
    <col min="1796" max="1796" width="1.7109375" style="1" customWidth="1"/>
    <col min="1797" max="1797" width="3.42578125" style="1" customWidth="1"/>
    <col min="1798" max="1798" width="1.140625" style="1" customWidth="1"/>
    <col min="1799" max="1799" width="10.28515625" style="1" customWidth="1"/>
    <col min="1800" max="1800" width="1.140625" style="1" customWidth="1"/>
    <col min="1801" max="1801" width="3.42578125" style="1" customWidth="1"/>
    <col min="1802" max="1802" width="1.140625" style="1" customWidth="1"/>
    <col min="1803" max="1803" width="8" style="1" customWidth="1"/>
    <col min="1804" max="1804" width="6.85546875" style="1" customWidth="1"/>
    <col min="1805" max="1805" width="15.42578125" style="1" customWidth="1"/>
    <col min="1806" max="1806" width="5.140625" style="1" customWidth="1"/>
    <col min="1807" max="1807" width="10.28515625" style="1" customWidth="1"/>
    <col min="1808" max="1808" width="15.42578125" style="1" customWidth="1"/>
    <col min="1809" max="1809" width="2.85546875" style="1" customWidth="1"/>
    <col min="1810" max="1810" width="11.42578125" style="1" customWidth="1"/>
    <col min="1811" max="1812" width="1.140625" style="1" customWidth="1"/>
    <col min="1813" max="1813" width="5.7109375" style="1" customWidth="1"/>
    <col min="1814" max="2032" width="6.85546875" style="1" customWidth="1"/>
    <col min="2033" max="2033" width="8" style="1" customWidth="1"/>
    <col min="2034" max="2035" width="1.140625" style="1" customWidth="1"/>
    <col min="2036" max="2036" width="1.7109375" style="1" customWidth="1"/>
    <col min="2037" max="2038" width="1.140625" style="1" customWidth="1"/>
    <col min="2039" max="2039" width="1.7109375" style="1" customWidth="1"/>
    <col min="2040" max="2040" width="2" style="1" customWidth="1"/>
    <col min="2041" max="2041" width="9.42578125" style="1" customWidth="1"/>
    <col min="2042" max="2042" width="1.140625" style="1" customWidth="1"/>
    <col min="2043" max="2043" width="2.28515625" style="1" customWidth="1"/>
    <col min="2044" max="2044" width="1.7109375" style="1" customWidth="1"/>
    <col min="2045" max="2045" width="8" style="1" customWidth="1"/>
    <col min="2046" max="2046" width="5.140625" style="1" customWidth="1"/>
    <col min="2047" max="2047" width="1.140625" style="1" customWidth="1"/>
    <col min="2048" max="2048" width="2.28515625" style="1" customWidth="1"/>
    <col min="2049" max="2049" width="12.5703125" style="1" customWidth="1"/>
    <col min="2050" max="2050" width="1.140625" style="1" customWidth="1"/>
    <col min="2051" max="2051" width="4" style="1" customWidth="1"/>
    <col min="2052" max="2052" width="1.7109375" style="1" customWidth="1"/>
    <col min="2053" max="2053" width="3.42578125" style="1" customWidth="1"/>
    <col min="2054" max="2054" width="1.140625" style="1" customWidth="1"/>
    <col min="2055" max="2055" width="10.28515625" style="1" customWidth="1"/>
    <col min="2056" max="2056" width="1.140625" style="1" customWidth="1"/>
    <col min="2057" max="2057" width="3.42578125" style="1" customWidth="1"/>
    <col min="2058" max="2058" width="1.140625" style="1" customWidth="1"/>
    <col min="2059" max="2059" width="8" style="1" customWidth="1"/>
    <col min="2060" max="2060" width="6.85546875" style="1" customWidth="1"/>
    <col min="2061" max="2061" width="15.42578125" style="1" customWidth="1"/>
    <col min="2062" max="2062" width="5.140625" style="1" customWidth="1"/>
    <col min="2063" max="2063" width="10.28515625" style="1" customWidth="1"/>
    <col min="2064" max="2064" width="15.42578125" style="1" customWidth="1"/>
    <col min="2065" max="2065" width="2.85546875" style="1" customWidth="1"/>
    <col min="2066" max="2066" width="11.42578125" style="1" customWidth="1"/>
    <col min="2067" max="2068" width="1.140625" style="1" customWidth="1"/>
    <col min="2069" max="2069" width="5.7109375" style="1" customWidth="1"/>
    <col min="2070" max="2288" width="6.85546875" style="1" customWidth="1"/>
    <col min="2289" max="2289" width="8" style="1" customWidth="1"/>
    <col min="2290" max="2291" width="1.140625" style="1" customWidth="1"/>
    <col min="2292" max="2292" width="1.7109375" style="1" customWidth="1"/>
    <col min="2293" max="2294" width="1.140625" style="1" customWidth="1"/>
    <col min="2295" max="2295" width="1.7109375" style="1" customWidth="1"/>
    <col min="2296" max="2296" width="2" style="1" customWidth="1"/>
    <col min="2297" max="2297" width="9.42578125" style="1" customWidth="1"/>
    <col min="2298" max="2298" width="1.140625" style="1" customWidth="1"/>
    <col min="2299" max="2299" width="2.28515625" style="1" customWidth="1"/>
    <col min="2300" max="2300" width="1.7109375" style="1" customWidth="1"/>
    <col min="2301" max="2301" width="8" style="1" customWidth="1"/>
    <col min="2302" max="2302" width="5.140625" style="1" customWidth="1"/>
    <col min="2303" max="2303" width="1.140625" style="1" customWidth="1"/>
    <col min="2304" max="2304" width="2.28515625" style="1" customWidth="1"/>
    <col min="2305" max="2305" width="12.5703125" style="1" customWidth="1"/>
    <col min="2306" max="2306" width="1.140625" style="1" customWidth="1"/>
    <col min="2307" max="2307" width="4" style="1" customWidth="1"/>
    <col min="2308" max="2308" width="1.7109375" style="1" customWidth="1"/>
    <col min="2309" max="2309" width="3.42578125" style="1" customWidth="1"/>
    <col min="2310" max="2310" width="1.140625" style="1" customWidth="1"/>
    <col min="2311" max="2311" width="10.28515625" style="1" customWidth="1"/>
    <col min="2312" max="2312" width="1.140625" style="1" customWidth="1"/>
    <col min="2313" max="2313" width="3.42578125" style="1" customWidth="1"/>
    <col min="2314" max="2314" width="1.140625" style="1" customWidth="1"/>
    <col min="2315" max="2315" width="8" style="1" customWidth="1"/>
    <col min="2316" max="2316" width="6.85546875" style="1" customWidth="1"/>
    <col min="2317" max="2317" width="15.42578125" style="1" customWidth="1"/>
    <col min="2318" max="2318" width="5.140625" style="1" customWidth="1"/>
    <col min="2319" max="2319" width="10.28515625" style="1" customWidth="1"/>
    <col min="2320" max="2320" width="15.42578125" style="1" customWidth="1"/>
    <col min="2321" max="2321" width="2.85546875" style="1" customWidth="1"/>
    <col min="2322" max="2322" width="11.42578125" style="1" customWidth="1"/>
    <col min="2323" max="2324" width="1.140625" style="1" customWidth="1"/>
    <col min="2325" max="2325" width="5.7109375" style="1" customWidth="1"/>
    <col min="2326" max="2544" width="6.85546875" style="1" customWidth="1"/>
    <col min="2545" max="2545" width="8" style="1" customWidth="1"/>
    <col min="2546" max="2547" width="1.140625" style="1" customWidth="1"/>
    <col min="2548" max="2548" width="1.7109375" style="1" customWidth="1"/>
    <col min="2549" max="2550" width="1.140625" style="1" customWidth="1"/>
    <col min="2551" max="2551" width="1.7109375" style="1" customWidth="1"/>
    <col min="2552" max="2552" width="2" style="1" customWidth="1"/>
    <col min="2553" max="2553" width="9.42578125" style="1" customWidth="1"/>
    <col min="2554" max="2554" width="1.140625" style="1" customWidth="1"/>
    <col min="2555" max="2555" width="2.28515625" style="1" customWidth="1"/>
    <col min="2556" max="2556" width="1.7109375" style="1" customWidth="1"/>
    <col min="2557" max="2557" width="8" style="1" customWidth="1"/>
    <col min="2558" max="2558" width="5.140625" style="1" customWidth="1"/>
    <col min="2559" max="2559" width="1.140625" style="1" customWidth="1"/>
    <col min="2560" max="2560" width="2.28515625" style="1" customWidth="1"/>
    <col min="2561" max="2561" width="12.5703125" style="1" customWidth="1"/>
    <col min="2562" max="2562" width="1.140625" style="1" customWidth="1"/>
    <col min="2563" max="2563" width="4" style="1" customWidth="1"/>
    <col min="2564" max="2564" width="1.7109375" style="1" customWidth="1"/>
    <col min="2565" max="2565" width="3.42578125" style="1" customWidth="1"/>
    <col min="2566" max="2566" width="1.140625" style="1" customWidth="1"/>
    <col min="2567" max="2567" width="10.28515625" style="1" customWidth="1"/>
    <col min="2568" max="2568" width="1.140625" style="1" customWidth="1"/>
    <col min="2569" max="2569" width="3.42578125" style="1" customWidth="1"/>
    <col min="2570" max="2570" width="1.140625" style="1" customWidth="1"/>
    <col min="2571" max="2571" width="8" style="1" customWidth="1"/>
    <col min="2572" max="2572" width="6.85546875" style="1" customWidth="1"/>
    <col min="2573" max="2573" width="15.42578125" style="1" customWidth="1"/>
    <col min="2574" max="2574" width="5.140625" style="1" customWidth="1"/>
    <col min="2575" max="2575" width="10.28515625" style="1" customWidth="1"/>
    <col min="2576" max="2576" width="15.42578125" style="1" customWidth="1"/>
    <col min="2577" max="2577" width="2.85546875" style="1" customWidth="1"/>
    <col min="2578" max="2578" width="11.42578125" style="1" customWidth="1"/>
    <col min="2579" max="2580" width="1.140625" style="1" customWidth="1"/>
    <col min="2581" max="2581" width="5.7109375" style="1" customWidth="1"/>
    <col min="2582" max="2800" width="6.85546875" style="1" customWidth="1"/>
    <col min="2801" max="2801" width="8" style="1" customWidth="1"/>
    <col min="2802" max="2803" width="1.140625" style="1" customWidth="1"/>
    <col min="2804" max="2804" width="1.7109375" style="1" customWidth="1"/>
    <col min="2805" max="2806" width="1.140625" style="1" customWidth="1"/>
    <col min="2807" max="2807" width="1.7109375" style="1" customWidth="1"/>
    <col min="2808" max="2808" width="2" style="1" customWidth="1"/>
    <col min="2809" max="2809" width="9.42578125" style="1" customWidth="1"/>
    <col min="2810" max="2810" width="1.140625" style="1" customWidth="1"/>
    <col min="2811" max="2811" width="2.28515625" style="1" customWidth="1"/>
    <col min="2812" max="2812" width="1.7109375" style="1" customWidth="1"/>
    <col min="2813" max="2813" width="8" style="1" customWidth="1"/>
    <col min="2814" max="2814" width="5.140625" style="1" customWidth="1"/>
    <col min="2815" max="2815" width="1.140625" style="1" customWidth="1"/>
    <col min="2816" max="2816" width="2.28515625" style="1" customWidth="1"/>
    <col min="2817" max="2817" width="12.5703125" style="1" customWidth="1"/>
    <col min="2818" max="2818" width="1.140625" style="1" customWidth="1"/>
    <col min="2819" max="2819" width="4" style="1" customWidth="1"/>
    <col min="2820" max="2820" width="1.7109375" style="1" customWidth="1"/>
    <col min="2821" max="2821" width="3.42578125" style="1" customWidth="1"/>
    <col min="2822" max="2822" width="1.140625" style="1" customWidth="1"/>
    <col min="2823" max="2823" width="10.28515625" style="1" customWidth="1"/>
    <col min="2824" max="2824" width="1.140625" style="1" customWidth="1"/>
    <col min="2825" max="2825" width="3.42578125" style="1" customWidth="1"/>
    <col min="2826" max="2826" width="1.140625" style="1" customWidth="1"/>
    <col min="2827" max="2827" width="8" style="1" customWidth="1"/>
    <col min="2828" max="2828" width="6.85546875" style="1" customWidth="1"/>
    <col min="2829" max="2829" width="15.42578125" style="1" customWidth="1"/>
    <col min="2830" max="2830" width="5.140625" style="1" customWidth="1"/>
    <col min="2831" max="2831" width="10.28515625" style="1" customWidth="1"/>
    <col min="2832" max="2832" width="15.42578125" style="1" customWidth="1"/>
    <col min="2833" max="2833" width="2.85546875" style="1" customWidth="1"/>
    <col min="2834" max="2834" width="11.42578125" style="1" customWidth="1"/>
    <col min="2835" max="2836" width="1.140625" style="1" customWidth="1"/>
    <col min="2837" max="2837" width="5.7109375" style="1" customWidth="1"/>
    <col min="2838" max="3056" width="6.85546875" style="1" customWidth="1"/>
    <col min="3057" max="3057" width="8" style="1" customWidth="1"/>
    <col min="3058" max="3059" width="1.140625" style="1" customWidth="1"/>
    <col min="3060" max="3060" width="1.7109375" style="1" customWidth="1"/>
    <col min="3061" max="3062" width="1.140625" style="1" customWidth="1"/>
    <col min="3063" max="3063" width="1.7109375" style="1" customWidth="1"/>
    <col min="3064" max="3064" width="2" style="1" customWidth="1"/>
    <col min="3065" max="3065" width="9.42578125" style="1" customWidth="1"/>
    <col min="3066" max="3066" width="1.140625" style="1" customWidth="1"/>
    <col min="3067" max="3067" width="2.28515625" style="1" customWidth="1"/>
    <col min="3068" max="3068" width="1.7109375" style="1" customWidth="1"/>
    <col min="3069" max="3069" width="8" style="1" customWidth="1"/>
    <col min="3070" max="3070" width="5.140625" style="1" customWidth="1"/>
    <col min="3071" max="3071" width="1.140625" style="1" customWidth="1"/>
    <col min="3072" max="3072" width="2.28515625" style="1" customWidth="1"/>
    <col min="3073" max="3073" width="12.5703125" style="1" customWidth="1"/>
    <col min="3074" max="3074" width="1.140625" style="1" customWidth="1"/>
    <col min="3075" max="3075" width="4" style="1" customWidth="1"/>
    <col min="3076" max="3076" width="1.7109375" style="1" customWidth="1"/>
    <col min="3077" max="3077" width="3.42578125" style="1" customWidth="1"/>
    <col min="3078" max="3078" width="1.140625" style="1" customWidth="1"/>
    <col min="3079" max="3079" width="10.28515625" style="1" customWidth="1"/>
    <col min="3080" max="3080" width="1.140625" style="1" customWidth="1"/>
    <col min="3081" max="3081" width="3.42578125" style="1" customWidth="1"/>
    <col min="3082" max="3082" width="1.140625" style="1" customWidth="1"/>
    <col min="3083" max="3083" width="8" style="1" customWidth="1"/>
    <col min="3084" max="3084" width="6.85546875" style="1" customWidth="1"/>
    <col min="3085" max="3085" width="15.42578125" style="1" customWidth="1"/>
    <col min="3086" max="3086" width="5.140625" style="1" customWidth="1"/>
    <col min="3087" max="3087" width="10.28515625" style="1" customWidth="1"/>
    <col min="3088" max="3088" width="15.42578125" style="1" customWidth="1"/>
    <col min="3089" max="3089" width="2.85546875" style="1" customWidth="1"/>
    <col min="3090" max="3090" width="11.42578125" style="1" customWidth="1"/>
    <col min="3091" max="3092" width="1.140625" style="1" customWidth="1"/>
    <col min="3093" max="3093" width="5.7109375" style="1" customWidth="1"/>
    <col min="3094" max="3312" width="6.85546875" style="1" customWidth="1"/>
    <col min="3313" max="3313" width="8" style="1" customWidth="1"/>
    <col min="3314" max="3315" width="1.140625" style="1" customWidth="1"/>
    <col min="3316" max="3316" width="1.7109375" style="1" customWidth="1"/>
    <col min="3317" max="3318" width="1.140625" style="1" customWidth="1"/>
    <col min="3319" max="3319" width="1.7109375" style="1" customWidth="1"/>
    <col min="3320" max="3320" width="2" style="1" customWidth="1"/>
    <col min="3321" max="3321" width="9.42578125" style="1" customWidth="1"/>
    <col min="3322" max="3322" width="1.140625" style="1" customWidth="1"/>
    <col min="3323" max="3323" width="2.28515625" style="1" customWidth="1"/>
    <col min="3324" max="3324" width="1.7109375" style="1" customWidth="1"/>
    <col min="3325" max="3325" width="8" style="1" customWidth="1"/>
    <col min="3326" max="3326" width="5.140625" style="1" customWidth="1"/>
    <col min="3327" max="3327" width="1.140625" style="1" customWidth="1"/>
    <col min="3328" max="3328" width="2.28515625" style="1" customWidth="1"/>
    <col min="3329" max="3329" width="12.5703125" style="1" customWidth="1"/>
    <col min="3330" max="3330" width="1.140625" style="1" customWidth="1"/>
    <col min="3331" max="3331" width="4" style="1" customWidth="1"/>
    <col min="3332" max="3332" width="1.7109375" style="1" customWidth="1"/>
    <col min="3333" max="3333" width="3.42578125" style="1" customWidth="1"/>
    <col min="3334" max="3334" width="1.140625" style="1" customWidth="1"/>
    <col min="3335" max="3335" width="10.28515625" style="1" customWidth="1"/>
    <col min="3336" max="3336" width="1.140625" style="1" customWidth="1"/>
    <col min="3337" max="3337" width="3.42578125" style="1" customWidth="1"/>
    <col min="3338" max="3338" width="1.140625" style="1" customWidth="1"/>
    <col min="3339" max="3339" width="8" style="1" customWidth="1"/>
    <col min="3340" max="3340" width="6.85546875" style="1" customWidth="1"/>
    <col min="3341" max="3341" width="15.42578125" style="1" customWidth="1"/>
    <col min="3342" max="3342" width="5.140625" style="1" customWidth="1"/>
    <col min="3343" max="3343" width="10.28515625" style="1" customWidth="1"/>
    <col min="3344" max="3344" width="15.42578125" style="1" customWidth="1"/>
    <col min="3345" max="3345" width="2.85546875" style="1" customWidth="1"/>
    <col min="3346" max="3346" width="11.42578125" style="1" customWidth="1"/>
    <col min="3347" max="3348" width="1.140625" style="1" customWidth="1"/>
    <col min="3349" max="3349" width="5.7109375" style="1" customWidth="1"/>
    <col min="3350" max="3568" width="6.85546875" style="1" customWidth="1"/>
    <col min="3569" max="3569" width="8" style="1" customWidth="1"/>
    <col min="3570" max="3571" width="1.140625" style="1" customWidth="1"/>
    <col min="3572" max="3572" width="1.7109375" style="1" customWidth="1"/>
    <col min="3573" max="3574" width="1.140625" style="1" customWidth="1"/>
    <col min="3575" max="3575" width="1.7109375" style="1" customWidth="1"/>
    <col min="3576" max="3576" width="2" style="1" customWidth="1"/>
    <col min="3577" max="3577" width="9.42578125" style="1" customWidth="1"/>
    <col min="3578" max="3578" width="1.140625" style="1" customWidth="1"/>
    <col min="3579" max="3579" width="2.28515625" style="1" customWidth="1"/>
    <col min="3580" max="3580" width="1.7109375" style="1" customWidth="1"/>
    <col min="3581" max="3581" width="8" style="1" customWidth="1"/>
    <col min="3582" max="3582" width="5.140625" style="1" customWidth="1"/>
    <col min="3583" max="3583" width="1.140625" style="1" customWidth="1"/>
    <col min="3584" max="3584" width="2.28515625" style="1" customWidth="1"/>
    <col min="3585" max="3585" width="12.5703125" style="1" customWidth="1"/>
    <col min="3586" max="3586" width="1.140625" style="1" customWidth="1"/>
    <col min="3587" max="3587" width="4" style="1" customWidth="1"/>
    <col min="3588" max="3588" width="1.7109375" style="1" customWidth="1"/>
    <col min="3589" max="3589" width="3.42578125" style="1" customWidth="1"/>
    <col min="3590" max="3590" width="1.140625" style="1" customWidth="1"/>
    <col min="3591" max="3591" width="10.28515625" style="1" customWidth="1"/>
    <col min="3592" max="3592" width="1.140625" style="1" customWidth="1"/>
    <col min="3593" max="3593" width="3.42578125" style="1" customWidth="1"/>
    <col min="3594" max="3594" width="1.140625" style="1" customWidth="1"/>
    <col min="3595" max="3595" width="8" style="1" customWidth="1"/>
    <col min="3596" max="3596" width="6.85546875" style="1" customWidth="1"/>
    <col min="3597" max="3597" width="15.42578125" style="1" customWidth="1"/>
    <col min="3598" max="3598" width="5.140625" style="1" customWidth="1"/>
    <col min="3599" max="3599" width="10.28515625" style="1" customWidth="1"/>
    <col min="3600" max="3600" width="15.42578125" style="1" customWidth="1"/>
    <col min="3601" max="3601" width="2.85546875" style="1" customWidth="1"/>
    <col min="3602" max="3602" width="11.42578125" style="1" customWidth="1"/>
    <col min="3603" max="3604" width="1.140625" style="1" customWidth="1"/>
    <col min="3605" max="3605" width="5.7109375" style="1" customWidth="1"/>
    <col min="3606" max="3824" width="6.85546875" style="1" customWidth="1"/>
    <col min="3825" max="3825" width="8" style="1" customWidth="1"/>
    <col min="3826" max="3827" width="1.140625" style="1" customWidth="1"/>
    <col min="3828" max="3828" width="1.7109375" style="1" customWidth="1"/>
    <col min="3829" max="3830" width="1.140625" style="1" customWidth="1"/>
    <col min="3831" max="3831" width="1.7109375" style="1" customWidth="1"/>
    <col min="3832" max="3832" width="2" style="1" customWidth="1"/>
    <col min="3833" max="3833" width="9.42578125" style="1" customWidth="1"/>
    <col min="3834" max="3834" width="1.140625" style="1" customWidth="1"/>
    <col min="3835" max="3835" width="2.28515625" style="1" customWidth="1"/>
    <col min="3836" max="3836" width="1.7109375" style="1" customWidth="1"/>
    <col min="3837" max="3837" width="8" style="1" customWidth="1"/>
    <col min="3838" max="3838" width="5.140625" style="1" customWidth="1"/>
    <col min="3839" max="3839" width="1.140625" style="1" customWidth="1"/>
    <col min="3840" max="3840" width="2.28515625" style="1" customWidth="1"/>
    <col min="3841" max="3841" width="12.5703125" style="1" customWidth="1"/>
    <col min="3842" max="3842" width="1.140625" style="1" customWidth="1"/>
    <col min="3843" max="3843" width="4" style="1" customWidth="1"/>
    <col min="3844" max="3844" width="1.7109375" style="1" customWidth="1"/>
    <col min="3845" max="3845" width="3.42578125" style="1" customWidth="1"/>
    <col min="3846" max="3846" width="1.140625" style="1" customWidth="1"/>
    <col min="3847" max="3847" width="10.28515625" style="1" customWidth="1"/>
    <col min="3848" max="3848" width="1.140625" style="1" customWidth="1"/>
    <col min="3849" max="3849" width="3.42578125" style="1" customWidth="1"/>
    <col min="3850" max="3850" width="1.140625" style="1" customWidth="1"/>
    <col min="3851" max="3851" width="8" style="1" customWidth="1"/>
    <col min="3852" max="3852" width="6.85546875" style="1" customWidth="1"/>
    <col min="3853" max="3853" width="15.42578125" style="1" customWidth="1"/>
    <col min="3854" max="3854" width="5.140625" style="1" customWidth="1"/>
    <col min="3855" max="3855" width="10.28515625" style="1" customWidth="1"/>
    <col min="3856" max="3856" width="15.42578125" style="1" customWidth="1"/>
    <col min="3857" max="3857" width="2.85546875" style="1" customWidth="1"/>
    <col min="3858" max="3858" width="11.42578125" style="1" customWidth="1"/>
    <col min="3859" max="3860" width="1.140625" style="1" customWidth="1"/>
    <col min="3861" max="3861" width="5.7109375" style="1" customWidth="1"/>
    <col min="3862" max="4080" width="6.85546875" style="1" customWidth="1"/>
    <col min="4081" max="4081" width="8" style="1" customWidth="1"/>
    <col min="4082" max="4083" width="1.140625" style="1" customWidth="1"/>
    <col min="4084" max="4084" width="1.7109375" style="1" customWidth="1"/>
    <col min="4085" max="4086" width="1.140625" style="1" customWidth="1"/>
    <col min="4087" max="4087" width="1.7109375" style="1" customWidth="1"/>
    <col min="4088" max="4088" width="2" style="1" customWidth="1"/>
    <col min="4089" max="4089" width="9.42578125" style="1" customWidth="1"/>
    <col min="4090" max="4090" width="1.140625" style="1" customWidth="1"/>
    <col min="4091" max="4091" width="2.28515625" style="1" customWidth="1"/>
    <col min="4092" max="4092" width="1.7109375" style="1" customWidth="1"/>
    <col min="4093" max="4093" width="8" style="1" customWidth="1"/>
    <col min="4094" max="4094" width="5.140625" style="1" customWidth="1"/>
    <col min="4095" max="4095" width="1.140625" style="1" customWidth="1"/>
    <col min="4096" max="4096" width="2.28515625" style="1" customWidth="1"/>
    <col min="4097" max="4097" width="12.5703125" style="1" customWidth="1"/>
    <col min="4098" max="4098" width="1.140625" style="1" customWidth="1"/>
    <col min="4099" max="4099" width="4" style="1" customWidth="1"/>
    <col min="4100" max="4100" width="1.7109375" style="1" customWidth="1"/>
    <col min="4101" max="4101" width="3.42578125" style="1" customWidth="1"/>
    <col min="4102" max="4102" width="1.140625" style="1" customWidth="1"/>
    <col min="4103" max="4103" width="10.28515625" style="1" customWidth="1"/>
    <col min="4104" max="4104" width="1.140625" style="1" customWidth="1"/>
    <col min="4105" max="4105" width="3.42578125" style="1" customWidth="1"/>
    <col min="4106" max="4106" width="1.140625" style="1" customWidth="1"/>
    <col min="4107" max="4107" width="8" style="1" customWidth="1"/>
    <col min="4108" max="4108" width="6.85546875" style="1" customWidth="1"/>
    <col min="4109" max="4109" width="15.42578125" style="1" customWidth="1"/>
    <col min="4110" max="4110" width="5.140625" style="1" customWidth="1"/>
    <col min="4111" max="4111" width="10.28515625" style="1" customWidth="1"/>
    <col min="4112" max="4112" width="15.42578125" style="1" customWidth="1"/>
    <col min="4113" max="4113" width="2.85546875" style="1" customWidth="1"/>
    <col min="4114" max="4114" width="11.42578125" style="1" customWidth="1"/>
    <col min="4115" max="4116" width="1.140625" style="1" customWidth="1"/>
    <col min="4117" max="4117" width="5.7109375" style="1" customWidth="1"/>
    <col min="4118" max="4336" width="6.85546875" style="1" customWidth="1"/>
    <col min="4337" max="4337" width="8" style="1" customWidth="1"/>
    <col min="4338" max="4339" width="1.140625" style="1" customWidth="1"/>
    <col min="4340" max="4340" width="1.7109375" style="1" customWidth="1"/>
    <col min="4341" max="4342" width="1.140625" style="1" customWidth="1"/>
    <col min="4343" max="4343" width="1.7109375" style="1" customWidth="1"/>
    <col min="4344" max="4344" width="2" style="1" customWidth="1"/>
    <col min="4345" max="4345" width="9.42578125" style="1" customWidth="1"/>
    <col min="4346" max="4346" width="1.140625" style="1" customWidth="1"/>
    <col min="4347" max="4347" width="2.28515625" style="1" customWidth="1"/>
    <col min="4348" max="4348" width="1.7109375" style="1" customWidth="1"/>
    <col min="4349" max="4349" width="8" style="1" customWidth="1"/>
    <col min="4350" max="4350" width="5.140625" style="1" customWidth="1"/>
    <col min="4351" max="4351" width="1.140625" style="1" customWidth="1"/>
    <col min="4352" max="4352" width="2.28515625" style="1" customWidth="1"/>
    <col min="4353" max="4353" width="12.5703125" style="1" customWidth="1"/>
    <col min="4354" max="4354" width="1.140625" style="1" customWidth="1"/>
    <col min="4355" max="4355" width="4" style="1" customWidth="1"/>
    <col min="4356" max="4356" width="1.7109375" style="1" customWidth="1"/>
    <col min="4357" max="4357" width="3.42578125" style="1" customWidth="1"/>
    <col min="4358" max="4358" width="1.140625" style="1" customWidth="1"/>
    <col min="4359" max="4359" width="10.28515625" style="1" customWidth="1"/>
    <col min="4360" max="4360" width="1.140625" style="1" customWidth="1"/>
    <col min="4361" max="4361" width="3.42578125" style="1" customWidth="1"/>
    <col min="4362" max="4362" width="1.140625" style="1" customWidth="1"/>
    <col min="4363" max="4363" width="8" style="1" customWidth="1"/>
    <col min="4364" max="4364" width="6.85546875" style="1" customWidth="1"/>
    <col min="4365" max="4365" width="15.42578125" style="1" customWidth="1"/>
    <col min="4366" max="4366" width="5.140625" style="1" customWidth="1"/>
    <col min="4367" max="4367" width="10.28515625" style="1" customWidth="1"/>
    <col min="4368" max="4368" width="15.42578125" style="1" customWidth="1"/>
    <col min="4369" max="4369" width="2.85546875" style="1" customWidth="1"/>
    <col min="4370" max="4370" width="11.42578125" style="1" customWidth="1"/>
    <col min="4371" max="4372" width="1.140625" style="1" customWidth="1"/>
    <col min="4373" max="4373" width="5.7109375" style="1" customWidth="1"/>
    <col min="4374" max="4592" width="6.85546875" style="1" customWidth="1"/>
    <col min="4593" max="4593" width="8" style="1" customWidth="1"/>
    <col min="4594" max="4595" width="1.140625" style="1" customWidth="1"/>
    <col min="4596" max="4596" width="1.7109375" style="1" customWidth="1"/>
    <col min="4597" max="4598" width="1.140625" style="1" customWidth="1"/>
    <col min="4599" max="4599" width="1.7109375" style="1" customWidth="1"/>
    <col min="4600" max="4600" width="2" style="1" customWidth="1"/>
    <col min="4601" max="4601" width="9.42578125" style="1" customWidth="1"/>
    <col min="4602" max="4602" width="1.140625" style="1" customWidth="1"/>
    <col min="4603" max="4603" width="2.28515625" style="1" customWidth="1"/>
    <col min="4604" max="4604" width="1.7109375" style="1" customWidth="1"/>
    <col min="4605" max="4605" width="8" style="1" customWidth="1"/>
    <col min="4606" max="4606" width="5.140625" style="1" customWidth="1"/>
    <col min="4607" max="4607" width="1.140625" style="1" customWidth="1"/>
    <col min="4608" max="4608" width="2.28515625" style="1" customWidth="1"/>
    <col min="4609" max="4609" width="12.5703125" style="1" customWidth="1"/>
    <col min="4610" max="4610" width="1.140625" style="1" customWidth="1"/>
    <col min="4611" max="4611" width="4" style="1" customWidth="1"/>
    <col min="4612" max="4612" width="1.7109375" style="1" customWidth="1"/>
    <col min="4613" max="4613" width="3.42578125" style="1" customWidth="1"/>
    <col min="4614" max="4614" width="1.140625" style="1" customWidth="1"/>
    <col min="4615" max="4615" width="10.28515625" style="1" customWidth="1"/>
    <col min="4616" max="4616" width="1.140625" style="1" customWidth="1"/>
    <col min="4617" max="4617" width="3.42578125" style="1" customWidth="1"/>
    <col min="4618" max="4618" width="1.140625" style="1" customWidth="1"/>
    <col min="4619" max="4619" width="8" style="1" customWidth="1"/>
    <col min="4620" max="4620" width="6.85546875" style="1" customWidth="1"/>
    <col min="4621" max="4621" width="15.42578125" style="1" customWidth="1"/>
    <col min="4622" max="4622" width="5.140625" style="1" customWidth="1"/>
    <col min="4623" max="4623" width="10.28515625" style="1" customWidth="1"/>
    <col min="4624" max="4624" width="15.42578125" style="1" customWidth="1"/>
    <col min="4625" max="4625" width="2.85546875" style="1" customWidth="1"/>
    <col min="4626" max="4626" width="11.42578125" style="1" customWidth="1"/>
    <col min="4627" max="4628" width="1.140625" style="1" customWidth="1"/>
    <col min="4629" max="4629" width="5.7109375" style="1" customWidth="1"/>
    <col min="4630" max="4848" width="6.85546875" style="1" customWidth="1"/>
    <col min="4849" max="4849" width="8" style="1" customWidth="1"/>
    <col min="4850" max="4851" width="1.140625" style="1" customWidth="1"/>
    <col min="4852" max="4852" width="1.7109375" style="1" customWidth="1"/>
    <col min="4853" max="4854" width="1.140625" style="1" customWidth="1"/>
    <col min="4855" max="4855" width="1.7109375" style="1" customWidth="1"/>
    <col min="4856" max="4856" width="2" style="1" customWidth="1"/>
    <col min="4857" max="4857" width="9.42578125" style="1" customWidth="1"/>
    <col min="4858" max="4858" width="1.140625" style="1" customWidth="1"/>
    <col min="4859" max="4859" width="2.28515625" style="1" customWidth="1"/>
    <col min="4860" max="4860" width="1.7109375" style="1" customWidth="1"/>
    <col min="4861" max="4861" width="8" style="1" customWidth="1"/>
    <col min="4862" max="4862" width="5.140625" style="1" customWidth="1"/>
    <col min="4863" max="4863" width="1.140625" style="1" customWidth="1"/>
    <col min="4864" max="4864" width="2.28515625" style="1" customWidth="1"/>
    <col min="4865" max="4865" width="12.5703125" style="1" customWidth="1"/>
    <col min="4866" max="4866" width="1.140625" style="1" customWidth="1"/>
    <col min="4867" max="4867" width="4" style="1" customWidth="1"/>
    <col min="4868" max="4868" width="1.7109375" style="1" customWidth="1"/>
    <col min="4869" max="4869" width="3.42578125" style="1" customWidth="1"/>
    <col min="4870" max="4870" width="1.140625" style="1" customWidth="1"/>
    <col min="4871" max="4871" width="10.28515625" style="1" customWidth="1"/>
    <col min="4872" max="4872" width="1.140625" style="1" customWidth="1"/>
    <col min="4873" max="4873" width="3.42578125" style="1" customWidth="1"/>
    <col min="4874" max="4874" width="1.140625" style="1" customWidth="1"/>
    <col min="4875" max="4875" width="8" style="1" customWidth="1"/>
    <col min="4876" max="4876" width="6.85546875" style="1" customWidth="1"/>
    <col min="4877" max="4877" width="15.42578125" style="1" customWidth="1"/>
    <col min="4878" max="4878" width="5.140625" style="1" customWidth="1"/>
    <col min="4879" max="4879" width="10.28515625" style="1" customWidth="1"/>
    <col min="4880" max="4880" width="15.42578125" style="1" customWidth="1"/>
    <col min="4881" max="4881" width="2.85546875" style="1" customWidth="1"/>
    <col min="4882" max="4882" width="11.42578125" style="1" customWidth="1"/>
    <col min="4883" max="4884" width="1.140625" style="1" customWidth="1"/>
    <col min="4885" max="4885" width="5.7109375" style="1" customWidth="1"/>
    <col min="4886" max="5104" width="6.85546875" style="1" customWidth="1"/>
    <col min="5105" max="5105" width="8" style="1" customWidth="1"/>
    <col min="5106" max="5107" width="1.140625" style="1" customWidth="1"/>
    <col min="5108" max="5108" width="1.7109375" style="1" customWidth="1"/>
    <col min="5109" max="5110" width="1.140625" style="1" customWidth="1"/>
    <col min="5111" max="5111" width="1.7109375" style="1" customWidth="1"/>
    <col min="5112" max="5112" width="2" style="1" customWidth="1"/>
    <col min="5113" max="5113" width="9.42578125" style="1" customWidth="1"/>
    <col min="5114" max="5114" width="1.140625" style="1" customWidth="1"/>
    <col min="5115" max="5115" width="2.28515625" style="1" customWidth="1"/>
    <col min="5116" max="5116" width="1.7109375" style="1" customWidth="1"/>
    <col min="5117" max="5117" width="8" style="1" customWidth="1"/>
    <col min="5118" max="5118" width="5.140625" style="1" customWidth="1"/>
    <col min="5119" max="5119" width="1.140625" style="1" customWidth="1"/>
    <col min="5120" max="5120" width="2.28515625" style="1" customWidth="1"/>
    <col min="5121" max="5121" width="12.5703125" style="1" customWidth="1"/>
    <col min="5122" max="5122" width="1.140625" style="1" customWidth="1"/>
    <col min="5123" max="5123" width="4" style="1" customWidth="1"/>
    <col min="5124" max="5124" width="1.7109375" style="1" customWidth="1"/>
    <col min="5125" max="5125" width="3.42578125" style="1" customWidth="1"/>
    <col min="5126" max="5126" width="1.140625" style="1" customWidth="1"/>
    <col min="5127" max="5127" width="10.28515625" style="1" customWidth="1"/>
    <col min="5128" max="5128" width="1.140625" style="1" customWidth="1"/>
    <col min="5129" max="5129" width="3.42578125" style="1" customWidth="1"/>
    <col min="5130" max="5130" width="1.140625" style="1" customWidth="1"/>
    <col min="5131" max="5131" width="8" style="1" customWidth="1"/>
    <col min="5132" max="5132" width="6.85546875" style="1" customWidth="1"/>
    <col min="5133" max="5133" width="15.42578125" style="1" customWidth="1"/>
    <col min="5134" max="5134" width="5.140625" style="1" customWidth="1"/>
    <col min="5135" max="5135" width="10.28515625" style="1" customWidth="1"/>
    <col min="5136" max="5136" width="15.42578125" style="1" customWidth="1"/>
    <col min="5137" max="5137" width="2.85546875" style="1" customWidth="1"/>
    <col min="5138" max="5138" width="11.42578125" style="1" customWidth="1"/>
    <col min="5139" max="5140" width="1.140625" style="1" customWidth="1"/>
    <col min="5141" max="5141" width="5.7109375" style="1" customWidth="1"/>
    <col min="5142" max="5360" width="6.85546875" style="1" customWidth="1"/>
    <col min="5361" max="5361" width="8" style="1" customWidth="1"/>
    <col min="5362" max="5363" width="1.140625" style="1" customWidth="1"/>
    <col min="5364" max="5364" width="1.7109375" style="1" customWidth="1"/>
    <col min="5365" max="5366" width="1.140625" style="1" customWidth="1"/>
    <col min="5367" max="5367" width="1.7109375" style="1" customWidth="1"/>
    <col min="5368" max="5368" width="2" style="1" customWidth="1"/>
    <col min="5369" max="5369" width="9.42578125" style="1" customWidth="1"/>
    <col min="5370" max="5370" width="1.140625" style="1" customWidth="1"/>
    <col min="5371" max="5371" width="2.28515625" style="1" customWidth="1"/>
    <col min="5372" max="5372" width="1.7109375" style="1" customWidth="1"/>
    <col min="5373" max="5373" width="8" style="1" customWidth="1"/>
    <col min="5374" max="5374" width="5.140625" style="1" customWidth="1"/>
    <col min="5375" max="5375" width="1.140625" style="1" customWidth="1"/>
    <col min="5376" max="5376" width="2.28515625" style="1" customWidth="1"/>
    <col min="5377" max="5377" width="12.5703125" style="1" customWidth="1"/>
    <col min="5378" max="5378" width="1.140625" style="1" customWidth="1"/>
    <col min="5379" max="5379" width="4" style="1" customWidth="1"/>
    <col min="5380" max="5380" width="1.7109375" style="1" customWidth="1"/>
    <col min="5381" max="5381" width="3.42578125" style="1" customWidth="1"/>
    <col min="5382" max="5382" width="1.140625" style="1" customWidth="1"/>
    <col min="5383" max="5383" width="10.28515625" style="1" customWidth="1"/>
    <col min="5384" max="5384" width="1.140625" style="1" customWidth="1"/>
    <col min="5385" max="5385" width="3.42578125" style="1" customWidth="1"/>
    <col min="5386" max="5386" width="1.140625" style="1" customWidth="1"/>
    <col min="5387" max="5387" width="8" style="1" customWidth="1"/>
    <col min="5388" max="5388" width="6.85546875" style="1" customWidth="1"/>
    <col min="5389" max="5389" width="15.42578125" style="1" customWidth="1"/>
    <col min="5390" max="5390" width="5.140625" style="1" customWidth="1"/>
    <col min="5391" max="5391" width="10.28515625" style="1" customWidth="1"/>
    <col min="5392" max="5392" width="15.42578125" style="1" customWidth="1"/>
    <col min="5393" max="5393" width="2.85546875" style="1" customWidth="1"/>
    <col min="5394" max="5394" width="11.42578125" style="1" customWidth="1"/>
    <col min="5395" max="5396" width="1.140625" style="1" customWidth="1"/>
    <col min="5397" max="5397" width="5.7109375" style="1" customWidth="1"/>
    <col min="5398" max="5616" width="6.85546875" style="1" customWidth="1"/>
    <col min="5617" max="5617" width="8" style="1" customWidth="1"/>
    <col min="5618" max="5619" width="1.140625" style="1" customWidth="1"/>
    <col min="5620" max="5620" width="1.7109375" style="1" customWidth="1"/>
    <col min="5621" max="5622" width="1.140625" style="1" customWidth="1"/>
    <col min="5623" max="5623" width="1.7109375" style="1" customWidth="1"/>
    <col min="5624" max="5624" width="2" style="1" customWidth="1"/>
    <col min="5625" max="5625" width="9.42578125" style="1" customWidth="1"/>
    <col min="5626" max="5626" width="1.140625" style="1" customWidth="1"/>
    <col min="5627" max="5627" width="2.28515625" style="1" customWidth="1"/>
    <col min="5628" max="5628" width="1.7109375" style="1" customWidth="1"/>
    <col min="5629" max="5629" width="8" style="1" customWidth="1"/>
    <col min="5630" max="5630" width="5.140625" style="1" customWidth="1"/>
    <col min="5631" max="5631" width="1.140625" style="1" customWidth="1"/>
    <col min="5632" max="5632" width="2.28515625" style="1" customWidth="1"/>
    <col min="5633" max="5633" width="12.5703125" style="1" customWidth="1"/>
    <col min="5634" max="5634" width="1.140625" style="1" customWidth="1"/>
    <col min="5635" max="5635" width="4" style="1" customWidth="1"/>
    <col min="5636" max="5636" width="1.7109375" style="1" customWidth="1"/>
    <col min="5637" max="5637" width="3.42578125" style="1" customWidth="1"/>
    <col min="5638" max="5638" width="1.140625" style="1" customWidth="1"/>
    <col min="5639" max="5639" width="10.28515625" style="1" customWidth="1"/>
    <col min="5640" max="5640" width="1.140625" style="1" customWidth="1"/>
    <col min="5641" max="5641" width="3.42578125" style="1" customWidth="1"/>
    <col min="5642" max="5642" width="1.140625" style="1" customWidth="1"/>
    <col min="5643" max="5643" width="8" style="1" customWidth="1"/>
    <col min="5644" max="5644" width="6.85546875" style="1" customWidth="1"/>
    <col min="5645" max="5645" width="15.42578125" style="1" customWidth="1"/>
    <col min="5646" max="5646" width="5.140625" style="1" customWidth="1"/>
    <col min="5647" max="5647" width="10.28515625" style="1" customWidth="1"/>
    <col min="5648" max="5648" width="15.42578125" style="1" customWidth="1"/>
    <col min="5649" max="5649" width="2.85546875" style="1" customWidth="1"/>
    <col min="5650" max="5650" width="11.42578125" style="1" customWidth="1"/>
    <col min="5651" max="5652" width="1.140625" style="1" customWidth="1"/>
    <col min="5653" max="5653" width="5.7109375" style="1" customWidth="1"/>
    <col min="5654" max="5872" width="6.85546875" style="1" customWidth="1"/>
    <col min="5873" max="5873" width="8" style="1" customWidth="1"/>
    <col min="5874" max="5875" width="1.140625" style="1" customWidth="1"/>
    <col min="5876" max="5876" width="1.7109375" style="1" customWidth="1"/>
    <col min="5877" max="5878" width="1.140625" style="1" customWidth="1"/>
    <col min="5879" max="5879" width="1.7109375" style="1" customWidth="1"/>
    <col min="5880" max="5880" width="2" style="1" customWidth="1"/>
    <col min="5881" max="5881" width="9.42578125" style="1" customWidth="1"/>
    <col min="5882" max="5882" width="1.140625" style="1" customWidth="1"/>
    <col min="5883" max="5883" width="2.28515625" style="1" customWidth="1"/>
    <col min="5884" max="5884" width="1.7109375" style="1" customWidth="1"/>
    <col min="5885" max="5885" width="8" style="1" customWidth="1"/>
    <col min="5886" max="5886" width="5.140625" style="1" customWidth="1"/>
    <col min="5887" max="5887" width="1.140625" style="1" customWidth="1"/>
    <col min="5888" max="5888" width="2.28515625" style="1" customWidth="1"/>
    <col min="5889" max="5889" width="12.5703125" style="1" customWidth="1"/>
    <col min="5890" max="5890" width="1.140625" style="1" customWidth="1"/>
    <col min="5891" max="5891" width="4" style="1" customWidth="1"/>
    <col min="5892" max="5892" width="1.7109375" style="1" customWidth="1"/>
    <col min="5893" max="5893" width="3.42578125" style="1" customWidth="1"/>
    <col min="5894" max="5894" width="1.140625" style="1" customWidth="1"/>
    <col min="5895" max="5895" width="10.28515625" style="1" customWidth="1"/>
    <col min="5896" max="5896" width="1.140625" style="1" customWidth="1"/>
    <col min="5897" max="5897" width="3.42578125" style="1" customWidth="1"/>
    <col min="5898" max="5898" width="1.140625" style="1" customWidth="1"/>
    <col min="5899" max="5899" width="8" style="1" customWidth="1"/>
    <col min="5900" max="5900" width="6.85546875" style="1" customWidth="1"/>
    <col min="5901" max="5901" width="15.42578125" style="1" customWidth="1"/>
    <col min="5902" max="5902" width="5.140625" style="1" customWidth="1"/>
    <col min="5903" max="5903" width="10.28515625" style="1" customWidth="1"/>
    <col min="5904" max="5904" width="15.42578125" style="1" customWidth="1"/>
    <col min="5905" max="5905" width="2.85546875" style="1" customWidth="1"/>
    <col min="5906" max="5906" width="11.42578125" style="1" customWidth="1"/>
    <col min="5907" max="5908" width="1.140625" style="1" customWidth="1"/>
    <col min="5909" max="5909" width="5.7109375" style="1" customWidth="1"/>
    <col min="5910" max="6128" width="6.85546875" style="1" customWidth="1"/>
    <col min="6129" max="6129" width="8" style="1" customWidth="1"/>
    <col min="6130" max="6131" width="1.140625" style="1" customWidth="1"/>
    <col min="6132" max="6132" width="1.7109375" style="1" customWidth="1"/>
    <col min="6133" max="6134" width="1.140625" style="1" customWidth="1"/>
    <col min="6135" max="6135" width="1.7109375" style="1" customWidth="1"/>
    <col min="6136" max="6136" width="2" style="1" customWidth="1"/>
    <col min="6137" max="6137" width="9.42578125" style="1" customWidth="1"/>
    <col min="6138" max="6138" width="1.140625" style="1" customWidth="1"/>
    <col min="6139" max="6139" width="2.28515625" style="1" customWidth="1"/>
    <col min="6140" max="6140" width="1.7109375" style="1" customWidth="1"/>
    <col min="6141" max="6141" width="8" style="1" customWidth="1"/>
    <col min="6142" max="6142" width="5.140625" style="1" customWidth="1"/>
    <col min="6143" max="6143" width="1.140625" style="1" customWidth="1"/>
    <col min="6144" max="6144" width="2.28515625" style="1" customWidth="1"/>
    <col min="6145" max="6145" width="12.5703125" style="1" customWidth="1"/>
    <col min="6146" max="6146" width="1.140625" style="1" customWidth="1"/>
    <col min="6147" max="6147" width="4" style="1" customWidth="1"/>
    <col min="6148" max="6148" width="1.7109375" style="1" customWidth="1"/>
    <col min="6149" max="6149" width="3.42578125" style="1" customWidth="1"/>
    <col min="6150" max="6150" width="1.140625" style="1" customWidth="1"/>
    <col min="6151" max="6151" width="10.28515625" style="1" customWidth="1"/>
    <col min="6152" max="6152" width="1.140625" style="1" customWidth="1"/>
    <col min="6153" max="6153" width="3.42578125" style="1" customWidth="1"/>
    <col min="6154" max="6154" width="1.140625" style="1" customWidth="1"/>
    <col min="6155" max="6155" width="8" style="1" customWidth="1"/>
    <col min="6156" max="6156" width="6.85546875" style="1" customWidth="1"/>
    <col min="6157" max="6157" width="15.42578125" style="1" customWidth="1"/>
    <col min="6158" max="6158" width="5.140625" style="1" customWidth="1"/>
    <col min="6159" max="6159" width="10.28515625" style="1" customWidth="1"/>
    <col min="6160" max="6160" width="15.42578125" style="1" customWidth="1"/>
    <col min="6161" max="6161" width="2.85546875" style="1" customWidth="1"/>
    <col min="6162" max="6162" width="11.42578125" style="1" customWidth="1"/>
    <col min="6163" max="6164" width="1.140625" style="1" customWidth="1"/>
    <col min="6165" max="6165" width="5.7109375" style="1" customWidth="1"/>
    <col min="6166" max="6384" width="6.85546875" style="1" customWidth="1"/>
    <col min="6385" max="6385" width="8" style="1" customWidth="1"/>
    <col min="6386" max="6387" width="1.140625" style="1" customWidth="1"/>
    <col min="6388" max="6388" width="1.7109375" style="1" customWidth="1"/>
    <col min="6389" max="6390" width="1.140625" style="1" customWidth="1"/>
    <col min="6391" max="6391" width="1.7109375" style="1" customWidth="1"/>
    <col min="6392" max="6392" width="2" style="1" customWidth="1"/>
    <col min="6393" max="6393" width="9.42578125" style="1" customWidth="1"/>
    <col min="6394" max="6394" width="1.140625" style="1" customWidth="1"/>
    <col min="6395" max="6395" width="2.28515625" style="1" customWidth="1"/>
    <col min="6396" max="6396" width="1.7109375" style="1" customWidth="1"/>
    <col min="6397" max="6397" width="8" style="1" customWidth="1"/>
    <col min="6398" max="6398" width="5.140625" style="1" customWidth="1"/>
    <col min="6399" max="6399" width="1.140625" style="1" customWidth="1"/>
    <col min="6400" max="6400" width="2.28515625" style="1" customWidth="1"/>
    <col min="6401" max="6401" width="12.5703125" style="1" customWidth="1"/>
    <col min="6402" max="6402" width="1.140625" style="1" customWidth="1"/>
    <col min="6403" max="6403" width="4" style="1" customWidth="1"/>
    <col min="6404" max="6404" width="1.7109375" style="1" customWidth="1"/>
    <col min="6405" max="6405" width="3.42578125" style="1" customWidth="1"/>
    <col min="6406" max="6406" width="1.140625" style="1" customWidth="1"/>
    <col min="6407" max="6407" width="10.28515625" style="1" customWidth="1"/>
    <col min="6408" max="6408" width="1.140625" style="1" customWidth="1"/>
    <col min="6409" max="6409" width="3.42578125" style="1" customWidth="1"/>
    <col min="6410" max="6410" width="1.140625" style="1" customWidth="1"/>
    <col min="6411" max="6411" width="8" style="1" customWidth="1"/>
    <col min="6412" max="6412" width="6.85546875" style="1" customWidth="1"/>
    <col min="6413" max="6413" width="15.42578125" style="1" customWidth="1"/>
    <col min="6414" max="6414" width="5.140625" style="1" customWidth="1"/>
    <col min="6415" max="6415" width="10.28515625" style="1" customWidth="1"/>
    <col min="6416" max="6416" width="15.42578125" style="1" customWidth="1"/>
    <col min="6417" max="6417" width="2.85546875" style="1" customWidth="1"/>
    <col min="6418" max="6418" width="11.42578125" style="1" customWidth="1"/>
    <col min="6419" max="6420" width="1.140625" style="1" customWidth="1"/>
    <col min="6421" max="6421" width="5.7109375" style="1" customWidth="1"/>
    <col min="6422" max="6640" width="6.85546875" style="1" customWidth="1"/>
    <col min="6641" max="6641" width="8" style="1" customWidth="1"/>
    <col min="6642" max="6643" width="1.140625" style="1" customWidth="1"/>
    <col min="6644" max="6644" width="1.7109375" style="1" customWidth="1"/>
    <col min="6645" max="6646" width="1.140625" style="1" customWidth="1"/>
    <col min="6647" max="6647" width="1.7109375" style="1" customWidth="1"/>
    <col min="6648" max="6648" width="2" style="1" customWidth="1"/>
    <col min="6649" max="6649" width="9.42578125" style="1" customWidth="1"/>
    <col min="6650" max="6650" width="1.140625" style="1" customWidth="1"/>
    <col min="6651" max="6651" width="2.28515625" style="1" customWidth="1"/>
    <col min="6652" max="6652" width="1.7109375" style="1" customWidth="1"/>
    <col min="6653" max="6653" width="8" style="1" customWidth="1"/>
    <col min="6654" max="6654" width="5.140625" style="1" customWidth="1"/>
    <col min="6655" max="6655" width="1.140625" style="1" customWidth="1"/>
    <col min="6656" max="6656" width="2.28515625" style="1" customWidth="1"/>
    <col min="6657" max="6657" width="12.5703125" style="1" customWidth="1"/>
    <col min="6658" max="6658" width="1.140625" style="1" customWidth="1"/>
    <col min="6659" max="6659" width="4" style="1" customWidth="1"/>
    <col min="6660" max="6660" width="1.7109375" style="1" customWidth="1"/>
    <col min="6661" max="6661" width="3.42578125" style="1" customWidth="1"/>
    <col min="6662" max="6662" width="1.140625" style="1" customWidth="1"/>
    <col min="6663" max="6663" width="10.28515625" style="1" customWidth="1"/>
    <col min="6664" max="6664" width="1.140625" style="1" customWidth="1"/>
    <col min="6665" max="6665" width="3.42578125" style="1" customWidth="1"/>
    <col min="6666" max="6666" width="1.140625" style="1" customWidth="1"/>
    <col min="6667" max="6667" width="8" style="1" customWidth="1"/>
    <col min="6668" max="6668" width="6.85546875" style="1" customWidth="1"/>
    <col min="6669" max="6669" width="15.42578125" style="1" customWidth="1"/>
    <col min="6670" max="6670" width="5.140625" style="1" customWidth="1"/>
    <col min="6671" max="6671" width="10.28515625" style="1" customWidth="1"/>
    <col min="6672" max="6672" width="15.42578125" style="1" customWidth="1"/>
    <col min="6673" max="6673" width="2.85546875" style="1" customWidth="1"/>
    <col min="6674" max="6674" width="11.42578125" style="1" customWidth="1"/>
    <col min="6675" max="6676" width="1.140625" style="1" customWidth="1"/>
    <col min="6677" max="6677" width="5.7109375" style="1" customWidth="1"/>
    <col min="6678" max="6896" width="6.85546875" style="1" customWidth="1"/>
    <col min="6897" max="6897" width="8" style="1" customWidth="1"/>
    <col min="6898" max="6899" width="1.140625" style="1" customWidth="1"/>
    <col min="6900" max="6900" width="1.7109375" style="1" customWidth="1"/>
    <col min="6901" max="6902" width="1.140625" style="1" customWidth="1"/>
    <col min="6903" max="6903" width="1.7109375" style="1" customWidth="1"/>
    <col min="6904" max="6904" width="2" style="1" customWidth="1"/>
    <col min="6905" max="6905" width="9.42578125" style="1" customWidth="1"/>
    <col min="6906" max="6906" width="1.140625" style="1" customWidth="1"/>
    <col min="6907" max="6907" width="2.28515625" style="1" customWidth="1"/>
    <col min="6908" max="6908" width="1.7109375" style="1" customWidth="1"/>
    <col min="6909" max="6909" width="8" style="1" customWidth="1"/>
    <col min="6910" max="6910" width="5.140625" style="1" customWidth="1"/>
    <col min="6911" max="6911" width="1.140625" style="1" customWidth="1"/>
    <col min="6912" max="6912" width="2.28515625" style="1" customWidth="1"/>
    <col min="6913" max="6913" width="12.5703125" style="1" customWidth="1"/>
    <col min="6914" max="6914" width="1.140625" style="1" customWidth="1"/>
    <col min="6915" max="6915" width="4" style="1" customWidth="1"/>
    <col min="6916" max="6916" width="1.7109375" style="1" customWidth="1"/>
    <col min="6917" max="6917" width="3.42578125" style="1" customWidth="1"/>
    <col min="6918" max="6918" width="1.140625" style="1" customWidth="1"/>
    <col min="6919" max="6919" width="10.28515625" style="1" customWidth="1"/>
    <col min="6920" max="6920" width="1.140625" style="1" customWidth="1"/>
    <col min="6921" max="6921" width="3.42578125" style="1" customWidth="1"/>
    <col min="6922" max="6922" width="1.140625" style="1" customWidth="1"/>
    <col min="6923" max="6923" width="8" style="1" customWidth="1"/>
    <col min="6924" max="6924" width="6.85546875" style="1" customWidth="1"/>
    <col min="6925" max="6925" width="15.42578125" style="1" customWidth="1"/>
    <col min="6926" max="6926" width="5.140625" style="1" customWidth="1"/>
    <col min="6927" max="6927" width="10.28515625" style="1" customWidth="1"/>
    <col min="6928" max="6928" width="15.42578125" style="1" customWidth="1"/>
    <col min="6929" max="6929" width="2.85546875" style="1" customWidth="1"/>
    <col min="6930" max="6930" width="11.42578125" style="1" customWidth="1"/>
    <col min="6931" max="6932" width="1.140625" style="1" customWidth="1"/>
    <col min="6933" max="6933" width="5.7109375" style="1" customWidth="1"/>
    <col min="6934" max="7152" width="6.85546875" style="1" customWidth="1"/>
    <col min="7153" max="7153" width="8" style="1" customWidth="1"/>
    <col min="7154" max="7155" width="1.140625" style="1" customWidth="1"/>
    <col min="7156" max="7156" width="1.7109375" style="1" customWidth="1"/>
    <col min="7157" max="7158" width="1.140625" style="1" customWidth="1"/>
    <col min="7159" max="7159" width="1.7109375" style="1" customWidth="1"/>
    <col min="7160" max="7160" width="2" style="1" customWidth="1"/>
    <col min="7161" max="7161" width="9.42578125" style="1" customWidth="1"/>
    <col min="7162" max="7162" width="1.140625" style="1" customWidth="1"/>
    <col min="7163" max="7163" width="2.28515625" style="1" customWidth="1"/>
    <col min="7164" max="7164" width="1.7109375" style="1" customWidth="1"/>
    <col min="7165" max="7165" width="8" style="1" customWidth="1"/>
    <col min="7166" max="7166" width="5.140625" style="1" customWidth="1"/>
    <col min="7167" max="7167" width="1.140625" style="1" customWidth="1"/>
    <col min="7168" max="7168" width="2.28515625" style="1" customWidth="1"/>
    <col min="7169" max="7169" width="12.5703125" style="1" customWidth="1"/>
    <col min="7170" max="7170" width="1.140625" style="1" customWidth="1"/>
    <col min="7171" max="7171" width="4" style="1" customWidth="1"/>
    <col min="7172" max="7172" width="1.7109375" style="1" customWidth="1"/>
    <col min="7173" max="7173" width="3.42578125" style="1" customWidth="1"/>
    <col min="7174" max="7174" width="1.140625" style="1" customWidth="1"/>
    <col min="7175" max="7175" width="10.28515625" style="1" customWidth="1"/>
    <col min="7176" max="7176" width="1.140625" style="1" customWidth="1"/>
    <col min="7177" max="7177" width="3.42578125" style="1" customWidth="1"/>
    <col min="7178" max="7178" width="1.140625" style="1" customWidth="1"/>
    <col min="7179" max="7179" width="8" style="1" customWidth="1"/>
    <col min="7180" max="7180" width="6.85546875" style="1" customWidth="1"/>
    <col min="7181" max="7181" width="15.42578125" style="1" customWidth="1"/>
    <col min="7182" max="7182" width="5.140625" style="1" customWidth="1"/>
    <col min="7183" max="7183" width="10.28515625" style="1" customWidth="1"/>
    <col min="7184" max="7184" width="15.42578125" style="1" customWidth="1"/>
    <col min="7185" max="7185" width="2.85546875" style="1" customWidth="1"/>
    <col min="7186" max="7186" width="11.42578125" style="1" customWidth="1"/>
    <col min="7187" max="7188" width="1.140625" style="1" customWidth="1"/>
    <col min="7189" max="7189" width="5.7109375" style="1" customWidth="1"/>
    <col min="7190" max="7408" width="6.85546875" style="1" customWidth="1"/>
    <col min="7409" max="7409" width="8" style="1" customWidth="1"/>
    <col min="7410" max="7411" width="1.140625" style="1" customWidth="1"/>
    <col min="7412" max="7412" width="1.7109375" style="1" customWidth="1"/>
    <col min="7413" max="7414" width="1.140625" style="1" customWidth="1"/>
    <col min="7415" max="7415" width="1.7109375" style="1" customWidth="1"/>
    <col min="7416" max="7416" width="2" style="1" customWidth="1"/>
    <col min="7417" max="7417" width="9.42578125" style="1" customWidth="1"/>
    <col min="7418" max="7418" width="1.140625" style="1" customWidth="1"/>
    <col min="7419" max="7419" width="2.28515625" style="1" customWidth="1"/>
    <col min="7420" max="7420" width="1.7109375" style="1" customWidth="1"/>
    <col min="7421" max="7421" width="8" style="1" customWidth="1"/>
    <col min="7422" max="7422" width="5.140625" style="1" customWidth="1"/>
    <col min="7423" max="7423" width="1.140625" style="1" customWidth="1"/>
    <col min="7424" max="7424" width="2.28515625" style="1" customWidth="1"/>
    <col min="7425" max="7425" width="12.5703125" style="1" customWidth="1"/>
    <col min="7426" max="7426" width="1.140625" style="1" customWidth="1"/>
    <col min="7427" max="7427" width="4" style="1" customWidth="1"/>
    <col min="7428" max="7428" width="1.7109375" style="1" customWidth="1"/>
    <col min="7429" max="7429" width="3.42578125" style="1" customWidth="1"/>
    <col min="7430" max="7430" width="1.140625" style="1" customWidth="1"/>
    <col min="7431" max="7431" width="10.28515625" style="1" customWidth="1"/>
    <col min="7432" max="7432" width="1.140625" style="1" customWidth="1"/>
    <col min="7433" max="7433" width="3.42578125" style="1" customWidth="1"/>
    <col min="7434" max="7434" width="1.140625" style="1" customWidth="1"/>
    <col min="7435" max="7435" width="8" style="1" customWidth="1"/>
    <col min="7436" max="7436" width="6.85546875" style="1" customWidth="1"/>
    <col min="7437" max="7437" width="15.42578125" style="1" customWidth="1"/>
    <col min="7438" max="7438" width="5.140625" style="1" customWidth="1"/>
    <col min="7439" max="7439" width="10.28515625" style="1" customWidth="1"/>
    <col min="7440" max="7440" width="15.42578125" style="1" customWidth="1"/>
    <col min="7441" max="7441" width="2.85546875" style="1" customWidth="1"/>
    <col min="7442" max="7442" width="11.42578125" style="1" customWidth="1"/>
    <col min="7443" max="7444" width="1.140625" style="1" customWidth="1"/>
    <col min="7445" max="7445" width="5.7109375" style="1" customWidth="1"/>
    <col min="7446" max="7664" width="6.85546875" style="1" customWidth="1"/>
    <col min="7665" max="7665" width="8" style="1" customWidth="1"/>
    <col min="7666" max="7667" width="1.140625" style="1" customWidth="1"/>
    <col min="7668" max="7668" width="1.7109375" style="1" customWidth="1"/>
    <col min="7669" max="7670" width="1.140625" style="1" customWidth="1"/>
    <col min="7671" max="7671" width="1.7109375" style="1" customWidth="1"/>
    <col min="7672" max="7672" width="2" style="1" customWidth="1"/>
    <col min="7673" max="7673" width="9.42578125" style="1" customWidth="1"/>
    <col min="7674" max="7674" width="1.140625" style="1" customWidth="1"/>
    <col min="7675" max="7675" width="2.28515625" style="1" customWidth="1"/>
    <col min="7676" max="7676" width="1.7109375" style="1" customWidth="1"/>
    <col min="7677" max="7677" width="8" style="1" customWidth="1"/>
    <col min="7678" max="7678" width="5.140625" style="1" customWidth="1"/>
    <col min="7679" max="7679" width="1.140625" style="1" customWidth="1"/>
    <col min="7680" max="7680" width="2.28515625" style="1" customWidth="1"/>
    <col min="7681" max="7681" width="12.5703125" style="1" customWidth="1"/>
    <col min="7682" max="7682" width="1.140625" style="1" customWidth="1"/>
    <col min="7683" max="7683" width="4" style="1" customWidth="1"/>
    <col min="7684" max="7684" width="1.7109375" style="1" customWidth="1"/>
    <col min="7685" max="7685" width="3.42578125" style="1" customWidth="1"/>
    <col min="7686" max="7686" width="1.140625" style="1" customWidth="1"/>
    <col min="7687" max="7687" width="10.28515625" style="1" customWidth="1"/>
    <col min="7688" max="7688" width="1.140625" style="1" customWidth="1"/>
    <col min="7689" max="7689" width="3.42578125" style="1" customWidth="1"/>
    <col min="7690" max="7690" width="1.140625" style="1" customWidth="1"/>
    <col min="7691" max="7691" width="8" style="1" customWidth="1"/>
    <col min="7692" max="7692" width="6.85546875" style="1" customWidth="1"/>
    <col min="7693" max="7693" width="15.42578125" style="1" customWidth="1"/>
    <col min="7694" max="7694" width="5.140625" style="1" customWidth="1"/>
    <col min="7695" max="7695" width="10.28515625" style="1" customWidth="1"/>
    <col min="7696" max="7696" width="15.42578125" style="1" customWidth="1"/>
    <col min="7697" max="7697" width="2.85546875" style="1" customWidth="1"/>
    <col min="7698" max="7698" width="11.42578125" style="1" customWidth="1"/>
    <col min="7699" max="7700" width="1.140625" style="1" customWidth="1"/>
    <col min="7701" max="7701" width="5.7109375" style="1" customWidth="1"/>
    <col min="7702" max="7920" width="6.85546875" style="1" customWidth="1"/>
    <col min="7921" max="7921" width="8" style="1" customWidth="1"/>
    <col min="7922" max="7923" width="1.140625" style="1" customWidth="1"/>
    <col min="7924" max="7924" width="1.7109375" style="1" customWidth="1"/>
    <col min="7925" max="7926" width="1.140625" style="1" customWidth="1"/>
    <col min="7927" max="7927" width="1.7109375" style="1" customWidth="1"/>
    <col min="7928" max="7928" width="2" style="1" customWidth="1"/>
    <col min="7929" max="7929" width="9.42578125" style="1" customWidth="1"/>
    <col min="7930" max="7930" width="1.140625" style="1" customWidth="1"/>
    <col min="7931" max="7931" width="2.28515625" style="1" customWidth="1"/>
    <col min="7932" max="7932" width="1.7109375" style="1" customWidth="1"/>
    <col min="7933" max="7933" width="8" style="1" customWidth="1"/>
    <col min="7934" max="7934" width="5.140625" style="1" customWidth="1"/>
    <col min="7935" max="7935" width="1.140625" style="1" customWidth="1"/>
    <col min="7936" max="7936" width="2.28515625" style="1" customWidth="1"/>
    <col min="7937" max="7937" width="12.5703125" style="1" customWidth="1"/>
    <col min="7938" max="7938" width="1.140625" style="1" customWidth="1"/>
    <col min="7939" max="7939" width="4" style="1" customWidth="1"/>
    <col min="7940" max="7940" width="1.7109375" style="1" customWidth="1"/>
    <col min="7941" max="7941" width="3.42578125" style="1" customWidth="1"/>
    <col min="7942" max="7942" width="1.140625" style="1" customWidth="1"/>
    <col min="7943" max="7943" width="10.28515625" style="1" customWidth="1"/>
    <col min="7944" max="7944" width="1.140625" style="1" customWidth="1"/>
    <col min="7945" max="7945" width="3.42578125" style="1" customWidth="1"/>
    <col min="7946" max="7946" width="1.140625" style="1" customWidth="1"/>
    <col min="7947" max="7947" width="8" style="1" customWidth="1"/>
    <col min="7948" max="7948" width="6.85546875" style="1" customWidth="1"/>
    <col min="7949" max="7949" width="15.42578125" style="1" customWidth="1"/>
    <col min="7950" max="7950" width="5.140625" style="1" customWidth="1"/>
    <col min="7951" max="7951" width="10.28515625" style="1" customWidth="1"/>
    <col min="7952" max="7952" width="15.42578125" style="1" customWidth="1"/>
    <col min="7953" max="7953" width="2.85546875" style="1" customWidth="1"/>
    <col min="7954" max="7954" width="11.42578125" style="1" customWidth="1"/>
    <col min="7955" max="7956" width="1.140625" style="1" customWidth="1"/>
    <col min="7957" max="7957" width="5.7109375" style="1" customWidth="1"/>
    <col min="7958" max="8176" width="6.85546875" style="1" customWidth="1"/>
    <col min="8177" max="8177" width="8" style="1" customWidth="1"/>
    <col min="8178" max="8179" width="1.140625" style="1" customWidth="1"/>
    <col min="8180" max="8180" width="1.7109375" style="1" customWidth="1"/>
    <col min="8181" max="8182" width="1.140625" style="1" customWidth="1"/>
    <col min="8183" max="8183" width="1.7109375" style="1" customWidth="1"/>
    <col min="8184" max="8184" width="2" style="1" customWidth="1"/>
    <col min="8185" max="8185" width="9.42578125" style="1" customWidth="1"/>
    <col min="8186" max="8186" width="1.140625" style="1" customWidth="1"/>
    <col min="8187" max="8187" width="2.28515625" style="1" customWidth="1"/>
    <col min="8188" max="8188" width="1.7109375" style="1" customWidth="1"/>
    <col min="8189" max="8189" width="8" style="1" customWidth="1"/>
    <col min="8190" max="8190" width="5.140625" style="1" customWidth="1"/>
    <col min="8191" max="8191" width="1.140625" style="1" customWidth="1"/>
    <col min="8192" max="8192" width="2.28515625" style="1" customWidth="1"/>
    <col min="8193" max="8193" width="12.5703125" style="1" customWidth="1"/>
    <col min="8194" max="8194" width="1.140625" style="1" customWidth="1"/>
    <col min="8195" max="8195" width="4" style="1" customWidth="1"/>
    <col min="8196" max="8196" width="1.7109375" style="1" customWidth="1"/>
    <col min="8197" max="8197" width="3.42578125" style="1" customWidth="1"/>
    <col min="8198" max="8198" width="1.140625" style="1" customWidth="1"/>
    <col min="8199" max="8199" width="10.28515625" style="1" customWidth="1"/>
    <col min="8200" max="8200" width="1.140625" style="1" customWidth="1"/>
    <col min="8201" max="8201" width="3.42578125" style="1" customWidth="1"/>
    <col min="8202" max="8202" width="1.140625" style="1" customWidth="1"/>
    <col min="8203" max="8203" width="8" style="1" customWidth="1"/>
    <col min="8204" max="8204" width="6.85546875" style="1" customWidth="1"/>
    <col min="8205" max="8205" width="15.42578125" style="1" customWidth="1"/>
    <col min="8206" max="8206" width="5.140625" style="1" customWidth="1"/>
    <col min="8207" max="8207" width="10.28515625" style="1" customWidth="1"/>
    <col min="8208" max="8208" width="15.42578125" style="1" customWidth="1"/>
    <col min="8209" max="8209" width="2.85546875" style="1" customWidth="1"/>
    <col min="8210" max="8210" width="11.42578125" style="1" customWidth="1"/>
    <col min="8211" max="8212" width="1.140625" style="1" customWidth="1"/>
    <col min="8213" max="8213" width="5.7109375" style="1" customWidth="1"/>
    <col min="8214" max="8432" width="6.85546875" style="1" customWidth="1"/>
    <col min="8433" max="8433" width="8" style="1" customWidth="1"/>
    <col min="8434" max="8435" width="1.140625" style="1" customWidth="1"/>
    <col min="8436" max="8436" width="1.7109375" style="1" customWidth="1"/>
    <col min="8437" max="8438" width="1.140625" style="1" customWidth="1"/>
    <col min="8439" max="8439" width="1.7109375" style="1" customWidth="1"/>
    <col min="8440" max="8440" width="2" style="1" customWidth="1"/>
    <col min="8441" max="8441" width="9.42578125" style="1" customWidth="1"/>
    <col min="8442" max="8442" width="1.140625" style="1" customWidth="1"/>
    <col min="8443" max="8443" width="2.28515625" style="1" customWidth="1"/>
    <col min="8444" max="8444" width="1.7109375" style="1" customWidth="1"/>
    <col min="8445" max="8445" width="8" style="1" customWidth="1"/>
    <col min="8446" max="8446" width="5.140625" style="1" customWidth="1"/>
    <col min="8447" max="8447" width="1.140625" style="1" customWidth="1"/>
    <col min="8448" max="8448" width="2.28515625" style="1" customWidth="1"/>
    <col min="8449" max="8449" width="12.5703125" style="1" customWidth="1"/>
    <col min="8450" max="8450" width="1.140625" style="1" customWidth="1"/>
    <col min="8451" max="8451" width="4" style="1" customWidth="1"/>
    <col min="8452" max="8452" width="1.7109375" style="1" customWidth="1"/>
    <col min="8453" max="8453" width="3.42578125" style="1" customWidth="1"/>
    <col min="8454" max="8454" width="1.140625" style="1" customWidth="1"/>
    <col min="8455" max="8455" width="10.28515625" style="1" customWidth="1"/>
    <col min="8456" max="8456" width="1.140625" style="1" customWidth="1"/>
    <col min="8457" max="8457" width="3.42578125" style="1" customWidth="1"/>
    <col min="8458" max="8458" width="1.140625" style="1" customWidth="1"/>
    <col min="8459" max="8459" width="8" style="1" customWidth="1"/>
    <col min="8460" max="8460" width="6.85546875" style="1" customWidth="1"/>
    <col min="8461" max="8461" width="15.42578125" style="1" customWidth="1"/>
    <col min="8462" max="8462" width="5.140625" style="1" customWidth="1"/>
    <col min="8463" max="8463" width="10.28515625" style="1" customWidth="1"/>
    <col min="8464" max="8464" width="15.42578125" style="1" customWidth="1"/>
    <col min="8465" max="8465" width="2.85546875" style="1" customWidth="1"/>
    <col min="8466" max="8466" width="11.42578125" style="1" customWidth="1"/>
    <col min="8467" max="8468" width="1.140625" style="1" customWidth="1"/>
    <col min="8469" max="8469" width="5.7109375" style="1" customWidth="1"/>
    <col min="8470" max="8688" width="6.85546875" style="1" customWidth="1"/>
    <col min="8689" max="8689" width="8" style="1" customWidth="1"/>
    <col min="8690" max="8691" width="1.140625" style="1" customWidth="1"/>
    <col min="8692" max="8692" width="1.7109375" style="1" customWidth="1"/>
    <col min="8693" max="8694" width="1.140625" style="1" customWidth="1"/>
    <col min="8695" max="8695" width="1.7109375" style="1" customWidth="1"/>
    <col min="8696" max="8696" width="2" style="1" customWidth="1"/>
    <col min="8697" max="8697" width="9.42578125" style="1" customWidth="1"/>
    <col min="8698" max="8698" width="1.140625" style="1" customWidth="1"/>
    <col min="8699" max="8699" width="2.28515625" style="1" customWidth="1"/>
    <col min="8700" max="8700" width="1.7109375" style="1" customWidth="1"/>
    <col min="8701" max="8701" width="8" style="1" customWidth="1"/>
    <col min="8702" max="8702" width="5.140625" style="1" customWidth="1"/>
    <col min="8703" max="8703" width="1.140625" style="1" customWidth="1"/>
    <col min="8704" max="8704" width="2.28515625" style="1" customWidth="1"/>
    <col min="8705" max="8705" width="12.5703125" style="1" customWidth="1"/>
    <col min="8706" max="8706" width="1.140625" style="1" customWidth="1"/>
    <col min="8707" max="8707" width="4" style="1" customWidth="1"/>
    <col min="8708" max="8708" width="1.7109375" style="1" customWidth="1"/>
    <col min="8709" max="8709" width="3.42578125" style="1" customWidth="1"/>
    <col min="8710" max="8710" width="1.140625" style="1" customWidth="1"/>
    <col min="8711" max="8711" width="10.28515625" style="1" customWidth="1"/>
    <col min="8712" max="8712" width="1.140625" style="1" customWidth="1"/>
    <col min="8713" max="8713" width="3.42578125" style="1" customWidth="1"/>
    <col min="8714" max="8714" width="1.140625" style="1" customWidth="1"/>
    <col min="8715" max="8715" width="8" style="1" customWidth="1"/>
    <col min="8716" max="8716" width="6.85546875" style="1" customWidth="1"/>
    <col min="8717" max="8717" width="15.42578125" style="1" customWidth="1"/>
    <col min="8718" max="8718" width="5.140625" style="1" customWidth="1"/>
    <col min="8719" max="8719" width="10.28515625" style="1" customWidth="1"/>
    <col min="8720" max="8720" width="15.42578125" style="1" customWidth="1"/>
    <col min="8721" max="8721" width="2.85546875" style="1" customWidth="1"/>
    <col min="8722" max="8722" width="11.42578125" style="1" customWidth="1"/>
    <col min="8723" max="8724" width="1.140625" style="1" customWidth="1"/>
    <col min="8725" max="8725" width="5.7109375" style="1" customWidth="1"/>
    <col min="8726" max="8944" width="6.85546875" style="1" customWidth="1"/>
    <col min="8945" max="8945" width="8" style="1" customWidth="1"/>
    <col min="8946" max="8947" width="1.140625" style="1" customWidth="1"/>
    <col min="8948" max="8948" width="1.7109375" style="1" customWidth="1"/>
    <col min="8949" max="8950" width="1.140625" style="1" customWidth="1"/>
    <col min="8951" max="8951" width="1.7109375" style="1" customWidth="1"/>
    <col min="8952" max="8952" width="2" style="1" customWidth="1"/>
    <col min="8953" max="8953" width="9.42578125" style="1" customWidth="1"/>
    <col min="8954" max="8954" width="1.140625" style="1" customWidth="1"/>
    <col min="8955" max="8955" width="2.28515625" style="1" customWidth="1"/>
    <col min="8956" max="8956" width="1.7109375" style="1" customWidth="1"/>
    <col min="8957" max="8957" width="8" style="1" customWidth="1"/>
    <col min="8958" max="8958" width="5.140625" style="1" customWidth="1"/>
    <col min="8959" max="8959" width="1.140625" style="1" customWidth="1"/>
    <col min="8960" max="8960" width="2.28515625" style="1" customWidth="1"/>
    <col min="8961" max="8961" width="12.5703125" style="1" customWidth="1"/>
    <col min="8962" max="8962" width="1.140625" style="1" customWidth="1"/>
    <col min="8963" max="8963" width="4" style="1" customWidth="1"/>
    <col min="8964" max="8964" width="1.7109375" style="1" customWidth="1"/>
    <col min="8965" max="8965" width="3.42578125" style="1" customWidth="1"/>
    <col min="8966" max="8966" width="1.140625" style="1" customWidth="1"/>
    <col min="8967" max="8967" width="10.28515625" style="1" customWidth="1"/>
    <col min="8968" max="8968" width="1.140625" style="1" customWidth="1"/>
    <col min="8969" max="8969" width="3.42578125" style="1" customWidth="1"/>
    <col min="8970" max="8970" width="1.140625" style="1" customWidth="1"/>
    <col min="8971" max="8971" width="8" style="1" customWidth="1"/>
    <col min="8972" max="8972" width="6.85546875" style="1" customWidth="1"/>
    <col min="8973" max="8973" width="15.42578125" style="1" customWidth="1"/>
    <col min="8974" max="8974" width="5.140625" style="1" customWidth="1"/>
    <col min="8975" max="8975" width="10.28515625" style="1" customWidth="1"/>
    <col min="8976" max="8976" width="15.42578125" style="1" customWidth="1"/>
    <col min="8977" max="8977" width="2.85546875" style="1" customWidth="1"/>
    <col min="8978" max="8978" width="11.42578125" style="1" customWidth="1"/>
    <col min="8979" max="8980" width="1.140625" style="1" customWidth="1"/>
    <col min="8981" max="8981" width="5.7109375" style="1" customWidth="1"/>
    <col min="8982" max="9200" width="6.85546875" style="1" customWidth="1"/>
    <col min="9201" max="9201" width="8" style="1" customWidth="1"/>
    <col min="9202" max="9203" width="1.140625" style="1" customWidth="1"/>
    <col min="9204" max="9204" width="1.7109375" style="1" customWidth="1"/>
    <col min="9205" max="9206" width="1.140625" style="1" customWidth="1"/>
    <col min="9207" max="9207" width="1.7109375" style="1" customWidth="1"/>
    <col min="9208" max="9208" width="2" style="1" customWidth="1"/>
    <col min="9209" max="9209" width="9.42578125" style="1" customWidth="1"/>
    <col min="9210" max="9210" width="1.140625" style="1" customWidth="1"/>
    <col min="9211" max="9211" width="2.28515625" style="1" customWidth="1"/>
    <col min="9212" max="9212" width="1.7109375" style="1" customWidth="1"/>
    <col min="9213" max="9213" width="8" style="1" customWidth="1"/>
    <col min="9214" max="9214" width="5.140625" style="1" customWidth="1"/>
    <col min="9215" max="9215" width="1.140625" style="1" customWidth="1"/>
    <col min="9216" max="9216" width="2.28515625" style="1" customWidth="1"/>
    <col min="9217" max="9217" width="12.5703125" style="1" customWidth="1"/>
    <col min="9218" max="9218" width="1.140625" style="1" customWidth="1"/>
    <col min="9219" max="9219" width="4" style="1" customWidth="1"/>
    <col min="9220" max="9220" width="1.7109375" style="1" customWidth="1"/>
    <col min="9221" max="9221" width="3.42578125" style="1" customWidth="1"/>
    <col min="9222" max="9222" width="1.140625" style="1" customWidth="1"/>
    <col min="9223" max="9223" width="10.28515625" style="1" customWidth="1"/>
    <col min="9224" max="9224" width="1.140625" style="1" customWidth="1"/>
    <col min="9225" max="9225" width="3.42578125" style="1" customWidth="1"/>
    <col min="9226" max="9226" width="1.140625" style="1" customWidth="1"/>
    <col min="9227" max="9227" width="8" style="1" customWidth="1"/>
    <col min="9228" max="9228" width="6.85546875" style="1" customWidth="1"/>
    <col min="9229" max="9229" width="15.42578125" style="1" customWidth="1"/>
    <col min="9230" max="9230" width="5.140625" style="1" customWidth="1"/>
    <col min="9231" max="9231" width="10.28515625" style="1" customWidth="1"/>
    <col min="9232" max="9232" width="15.42578125" style="1" customWidth="1"/>
    <col min="9233" max="9233" width="2.85546875" style="1" customWidth="1"/>
    <col min="9234" max="9234" width="11.42578125" style="1" customWidth="1"/>
    <col min="9235" max="9236" width="1.140625" style="1" customWidth="1"/>
    <col min="9237" max="9237" width="5.7109375" style="1" customWidth="1"/>
    <col min="9238" max="9456" width="6.85546875" style="1" customWidth="1"/>
    <col min="9457" max="9457" width="8" style="1" customWidth="1"/>
    <col min="9458" max="9459" width="1.140625" style="1" customWidth="1"/>
    <col min="9460" max="9460" width="1.7109375" style="1" customWidth="1"/>
    <col min="9461" max="9462" width="1.140625" style="1" customWidth="1"/>
    <col min="9463" max="9463" width="1.7109375" style="1" customWidth="1"/>
    <col min="9464" max="9464" width="2" style="1" customWidth="1"/>
    <col min="9465" max="9465" width="9.42578125" style="1" customWidth="1"/>
    <col min="9466" max="9466" width="1.140625" style="1" customWidth="1"/>
    <col min="9467" max="9467" width="2.28515625" style="1" customWidth="1"/>
    <col min="9468" max="9468" width="1.7109375" style="1" customWidth="1"/>
    <col min="9469" max="9469" width="8" style="1" customWidth="1"/>
    <col min="9470" max="9470" width="5.140625" style="1" customWidth="1"/>
    <col min="9471" max="9471" width="1.140625" style="1" customWidth="1"/>
    <col min="9472" max="9472" width="2.28515625" style="1" customWidth="1"/>
    <col min="9473" max="9473" width="12.5703125" style="1" customWidth="1"/>
    <col min="9474" max="9474" width="1.140625" style="1" customWidth="1"/>
    <col min="9475" max="9475" width="4" style="1" customWidth="1"/>
    <col min="9476" max="9476" width="1.7109375" style="1" customWidth="1"/>
    <col min="9477" max="9477" width="3.42578125" style="1" customWidth="1"/>
    <col min="9478" max="9478" width="1.140625" style="1" customWidth="1"/>
    <col min="9479" max="9479" width="10.28515625" style="1" customWidth="1"/>
    <col min="9480" max="9480" width="1.140625" style="1" customWidth="1"/>
    <col min="9481" max="9481" width="3.42578125" style="1" customWidth="1"/>
    <col min="9482" max="9482" width="1.140625" style="1" customWidth="1"/>
    <col min="9483" max="9483" width="8" style="1" customWidth="1"/>
    <col min="9484" max="9484" width="6.85546875" style="1" customWidth="1"/>
    <col min="9485" max="9485" width="15.42578125" style="1" customWidth="1"/>
    <col min="9486" max="9486" width="5.140625" style="1" customWidth="1"/>
    <col min="9487" max="9487" width="10.28515625" style="1" customWidth="1"/>
    <col min="9488" max="9488" width="15.42578125" style="1" customWidth="1"/>
    <col min="9489" max="9489" width="2.85546875" style="1" customWidth="1"/>
    <col min="9490" max="9490" width="11.42578125" style="1" customWidth="1"/>
    <col min="9491" max="9492" width="1.140625" style="1" customWidth="1"/>
    <col min="9493" max="9493" width="5.7109375" style="1" customWidth="1"/>
    <col min="9494" max="9712" width="6.85546875" style="1" customWidth="1"/>
    <col min="9713" max="9713" width="8" style="1" customWidth="1"/>
    <col min="9714" max="9715" width="1.140625" style="1" customWidth="1"/>
    <col min="9716" max="9716" width="1.7109375" style="1" customWidth="1"/>
    <col min="9717" max="9718" width="1.140625" style="1" customWidth="1"/>
    <col min="9719" max="9719" width="1.7109375" style="1" customWidth="1"/>
    <col min="9720" max="9720" width="2" style="1" customWidth="1"/>
    <col min="9721" max="9721" width="9.42578125" style="1" customWidth="1"/>
    <col min="9722" max="9722" width="1.140625" style="1" customWidth="1"/>
    <col min="9723" max="9723" width="2.28515625" style="1" customWidth="1"/>
    <col min="9724" max="9724" width="1.7109375" style="1" customWidth="1"/>
    <col min="9725" max="9725" width="8" style="1" customWidth="1"/>
    <col min="9726" max="9726" width="5.140625" style="1" customWidth="1"/>
    <col min="9727" max="9727" width="1.140625" style="1" customWidth="1"/>
    <col min="9728" max="9728" width="2.28515625" style="1" customWidth="1"/>
    <col min="9729" max="9729" width="12.5703125" style="1" customWidth="1"/>
    <col min="9730" max="9730" width="1.140625" style="1" customWidth="1"/>
    <col min="9731" max="9731" width="4" style="1" customWidth="1"/>
    <col min="9732" max="9732" width="1.7109375" style="1" customWidth="1"/>
    <col min="9733" max="9733" width="3.42578125" style="1" customWidth="1"/>
    <col min="9734" max="9734" width="1.140625" style="1" customWidth="1"/>
    <col min="9735" max="9735" width="10.28515625" style="1" customWidth="1"/>
    <col min="9736" max="9736" width="1.140625" style="1" customWidth="1"/>
    <col min="9737" max="9737" width="3.42578125" style="1" customWidth="1"/>
    <col min="9738" max="9738" width="1.140625" style="1" customWidth="1"/>
    <col min="9739" max="9739" width="8" style="1" customWidth="1"/>
    <col min="9740" max="9740" width="6.85546875" style="1" customWidth="1"/>
    <col min="9741" max="9741" width="15.42578125" style="1" customWidth="1"/>
    <col min="9742" max="9742" width="5.140625" style="1" customWidth="1"/>
    <col min="9743" max="9743" width="10.28515625" style="1" customWidth="1"/>
    <col min="9744" max="9744" width="15.42578125" style="1" customWidth="1"/>
    <col min="9745" max="9745" width="2.85546875" style="1" customWidth="1"/>
    <col min="9746" max="9746" width="11.42578125" style="1" customWidth="1"/>
    <col min="9747" max="9748" width="1.140625" style="1" customWidth="1"/>
    <col min="9749" max="9749" width="5.7109375" style="1" customWidth="1"/>
    <col min="9750" max="9968" width="6.85546875" style="1" customWidth="1"/>
    <col min="9969" max="9969" width="8" style="1" customWidth="1"/>
    <col min="9970" max="9971" width="1.140625" style="1" customWidth="1"/>
    <col min="9972" max="9972" width="1.7109375" style="1" customWidth="1"/>
    <col min="9973" max="9974" width="1.140625" style="1" customWidth="1"/>
    <col min="9975" max="9975" width="1.7109375" style="1" customWidth="1"/>
    <col min="9976" max="9976" width="2" style="1" customWidth="1"/>
    <col min="9977" max="9977" width="9.42578125" style="1" customWidth="1"/>
    <col min="9978" max="9978" width="1.140625" style="1" customWidth="1"/>
    <col min="9979" max="9979" width="2.28515625" style="1" customWidth="1"/>
    <col min="9980" max="9980" width="1.7109375" style="1" customWidth="1"/>
    <col min="9981" max="9981" width="8" style="1" customWidth="1"/>
    <col min="9982" max="9982" width="5.140625" style="1" customWidth="1"/>
    <col min="9983" max="9983" width="1.140625" style="1" customWidth="1"/>
    <col min="9984" max="9984" width="2.28515625" style="1" customWidth="1"/>
    <col min="9985" max="9985" width="12.5703125" style="1" customWidth="1"/>
    <col min="9986" max="9986" width="1.140625" style="1" customWidth="1"/>
    <col min="9987" max="9987" width="4" style="1" customWidth="1"/>
    <col min="9988" max="9988" width="1.7109375" style="1" customWidth="1"/>
    <col min="9989" max="9989" width="3.42578125" style="1" customWidth="1"/>
    <col min="9990" max="9990" width="1.140625" style="1" customWidth="1"/>
    <col min="9991" max="9991" width="10.28515625" style="1" customWidth="1"/>
    <col min="9992" max="9992" width="1.140625" style="1" customWidth="1"/>
    <col min="9993" max="9993" width="3.42578125" style="1" customWidth="1"/>
    <col min="9994" max="9994" width="1.140625" style="1" customWidth="1"/>
    <col min="9995" max="9995" width="8" style="1" customWidth="1"/>
    <col min="9996" max="9996" width="6.85546875" style="1" customWidth="1"/>
    <col min="9997" max="9997" width="15.42578125" style="1" customWidth="1"/>
    <col min="9998" max="9998" width="5.140625" style="1" customWidth="1"/>
    <col min="9999" max="9999" width="10.28515625" style="1" customWidth="1"/>
    <col min="10000" max="10000" width="15.42578125" style="1" customWidth="1"/>
    <col min="10001" max="10001" width="2.85546875" style="1" customWidth="1"/>
    <col min="10002" max="10002" width="11.42578125" style="1" customWidth="1"/>
    <col min="10003" max="10004" width="1.140625" style="1" customWidth="1"/>
    <col min="10005" max="10005" width="5.7109375" style="1" customWidth="1"/>
    <col min="10006" max="10224" width="6.85546875" style="1" customWidth="1"/>
    <col min="10225" max="10225" width="8" style="1" customWidth="1"/>
    <col min="10226" max="10227" width="1.140625" style="1" customWidth="1"/>
    <col min="10228" max="10228" width="1.7109375" style="1" customWidth="1"/>
    <col min="10229" max="10230" width="1.140625" style="1" customWidth="1"/>
    <col min="10231" max="10231" width="1.7109375" style="1" customWidth="1"/>
    <col min="10232" max="10232" width="2" style="1" customWidth="1"/>
    <col min="10233" max="10233" width="9.42578125" style="1" customWidth="1"/>
    <col min="10234" max="10234" width="1.140625" style="1" customWidth="1"/>
    <col min="10235" max="10235" width="2.28515625" style="1" customWidth="1"/>
    <col min="10236" max="10236" width="1.7109375" style="1" customWidth="1"/>
    <col min="10237" max="10237" width="8" style="1" customWidth="1"/>
    <col min="10238" max="10238" width="5.140625" style="1" customWidth="1"/>
    <col min="10239" max="10239" width="1.140625" style="1" customWidth="1"/>
    <col min="10240" max="10240" width="2.28515625" style="1" customWidth="1"/>
    <col min="10241" max="10241" width="12.5703125" style="1" customWidth="1"/>
    <col min="10242" max="10242" width="1.140625" style="1" customWidth="1"/>
    <col min="10243" max="10243" width="4" style="1" customWidth="1"/>
    <col min="10244" max="10244" width="1.7109375" style="1" customWidth="1"/>
    <col min="10245" max="10245" width="3.42578125" style="1" customWidth="1"/>
    <col min="10246" max="10246" width="1.140625" style="1" customWidth="1"/>
    <col min="10247" max="10247" width="10.28515625" style="1" customWidth="1"/>
    <col min="10248" max="10248" width="1.140625" style="1" customWidth="1"/>
    <col min="10249" max="10249" width="3.42578125" style="1" customWidth="1"/>
    <col min="10250" max="10250" width="1.140625" style="1" customWidth="1"/>
    <col min="10251" max="10251" width="8" style="1" customWidth="1"/>
    <col min="10252" max="10252" width="6.85546875" style="1" customWidth="1"/>
    <col min="10253" max="10253" width="15.42578125" style="1" customWidth="1"/>
    <col min="10254" max="10254" width="5.140625" style="1" customWidth="1"/>
    <col min="10255" max="10255" width="10.28515625" style="1" customWidth="1"/>
    <col min="10256" max="10256" width="15.42578125" style="1" customWidth="1"/>
    <col min="10257" max="10257" width="2.85546875" style="1" customWidth="1"/>
    <col min="10258" max="10258" width="11.42578125" style="1" customWidth="1"/>
    <col min="10259" max="10260" width="1.140625" style="1" customWidth="1"/>
    <col min="10261" max="10261" width="5.7109375" style="1" customWidth="1"/>
    <col min="10262" max="10480" width="6.85546875" style="1" customWidth="1"/>
    <col min="10481" max="10481" width="8" style="1" customWidth="1"/>
    <col min="10482" max="10483" width="1.140625" style="1" customWidth="1"/>
    <col min="10484" max="10484" width="1.7109375" style="1" customWidth="1"/>
    <col min="10485" max="10486" width="1.140625" style="1" customWidth="1"/>
    <col min="10487" max="10487" width="1.7109375" style="1" customWidth="1"/>
    <col min="10488" max="10488" width="2" style="1" customWidth="1"/>
    <col min="10489" max="10489" width="9.42578125" style="1" customWidth="1"/>
    <col min="10490" max="10490" width="1.140625" style="1" customWidth="1"/>
    <col min="10491" max="10491" width="2.28515625" style="1" customWidth="1"/>
    <col min="10492" max="10492" width="1.7109375" style="1" customWidth="1"/>
    <col min="10493" max="10493" width="8" style="1" customWidth="1"/>
    <col min="10494" max="10494" width="5.140625" style="1" customWidth="1"/>
    <col min="10495" max="10495" width="1.140625" style="1" customWidth="1"/>
    <col min="10496" max="10496" width="2.28515625" style="1" customWidth="1"/>
    <col min="10497" max="10497" width="12.5703125" style="1" customWidth="1"/>
    <col min="10498" max="10498" width="1.140625" style="1" customWidth="1"/>
    <col min="10499" max="10499" width="4" style="1" customWidth="1"/>
    <col min="10500" max="10500" width="1.7109375" style="1" customWidth="1"/>
    <col min="10501" max="10501" width="3.42578125" style="1" customWidth="1"/>
    <col min="10502" max="10502" width="1.140625" style="1" customWidth="1"/>
    <col min="10503" max="10503" width="10.28515625" style="1" customWidth="1"/>
    <col min="10504" max="10504" width="1.140625" style="1" customWidth="1"/>
    <col min="10505" max="10505" width="3.42578125" style="1" customWidth="1"/>
    <col min="10506" max="10506" width="1.140625" style="1" customWidth="1"/>
    <col min="10507" max="10507" width="8" style="1" customWidth="1"/>
    <col min="10508" max="10508" width="6.85546875" style="1" customWidth="1"/>
    <col min="10509" max="10509" width="15.42578125" style="1" customWidth="1"/>
    <col min="10510" max="10510" width="5.140625" style="1" customWidth="1"/>
    <col min="10511" max="10511" width="10.28515625" style="1" customWidth="1"/>
    <col min="10512" max="10512" width="15.42578125" style="1" customWidth="1"/>
    <col min="10513" max="10513" width="2.85546875" style="1" customWidth="1"/>
    <col min="10514" max="10514" width="11.42578125" style="1" customWidth="1"/>
    <col min="10515" max="10516" width="1.140625" style="1" customWidth="1"/>
    <col min="10517" max="10517" width="5.7109375" style="1" customWidth="1"/>
    <col min="10518" max="10736" width="6.85546875" style="1" customWidth="1"/>
    <col min="10737" max="10737" width="8" style="1" customWidth="1"/>
    <col min="10738" max="10739" width="1.140625" style="1" customWidth="1"/>
    <col min="10740" max="10740" width="1.7109375" style="1" customWidth="1"/>
    <col min="10741" max="10742" width="1.140625" style="1" customWidth="1"/>
    <col min="10743" max="10743" width="1.7109375" style="1" customWidth="1"/>
    <col min="10744" max="10744" width="2" style="1" customWidth="1"/>
    <col min="10745" max="10745" width="9.42578125" style="1" customWidth="1"/>
    <col min="10746" max="10746" width="1.140625" style="1" customWidth="1"/>
    <col min="10747" max="10747" width="2.28515625" style="1" customWidth="1"/>
    <col min="10748" max="10748" width="1.7109375" style="1" customWidth="1"/>
    <col min="10749" max="10749" width="8" style="1" customWidth="1"/>
    <col min="10750" max="10750" width="5.140625" style="1" customWidth="1"/>
    <col min="10751" max="10751" width="1.140625" style="1" customWidth="1"/>
    <col min="10752" max="10752" width="2.28515625" style="1" customWidth="1"/>
    <col min="10753" max="10753" width="12.5703125" style="1" customWidth="1"/>
    <col min="10754" max="10754" width="1.140625" style="1" customWidth="1"/>
    <col min="10755" max="10755" width="4" style="1" customWidth="1"/>
    <col min="10756" max="10756" width="1.7109375" style="1" customWidth="1"/>
    <col min="10757" max="10757" width="3.42578125" style="1" customWidth="1"/>
    <col min="10758" max="10758" width="1.140625" style="1" customWidth="1"/>
    <col min="10759" max="10759" width="10.28515625" style="1" customWidth="1"/>
    <col min="10760" max="10760" width="1.140625" style="1" customWidth="1"/>
    <col min="10761" max="10761" width="3.42578125" style="1" customWidth="1"/>
    <col min="10762" max="10762" width="1.140625" style="1" customWidth="1"/>
    <col min="10763" max="10763" width="8" style="1" customWidth="1"/>
    <col min="10764" max="10764" width="6.85546875" style="1" customWidth="1"/>
    <col min="10765" max="10765" width="15.42578125" style="1" customWidth="1"/>
    <col min="10766" max="10766" width="5.140625" style="1" customWidth="1"/>
    <col min="10767" max="10767" width="10.28515625" style="1" customWidth="1"/>
    <col min="10768" max="10768" width="15.42578125" style="1" customWidth="1"/>
    <col min="10769" max="10769" width="2.85546875" style="1" customWidth="1"/>
    <col min="10770" max="10770" width="11.42578125" style="1" customWidth="1"/>
    <col min="10771" max="10772" width="1.140625" style="1" customWidth="1"/>
    <col min="10773" max="10773" width="5.7109375" style="1" customWidth="1"/>
    <col min="10774" max="10992" width="6.85546875" style="1" customWidth="1"/>
    <col min="10993" max="10993" width="8" style="1" customWidth="1"/>
    <col min="10994" max="10995" width="1.140625" style="1" customWidth="1"/>
    <col min="10996" max="10996" width="1.7109375" style="1" customWidth="1"/>
    <col min="10997" max="10998" width="1.140625" style="1" customWidth="1"/>
    <col min="10999" max="10999" width="1.7109375" style="1" customWidth="1"/>
    <col min="11000" max="11000" width="2" style="1" customWidth="1"/>
    <col min="11001" max="11001" width="9.42578125" style="1" customWidth="1"/>
    <col min="11002" max="11002" width="1.140625" style="1" customWidth="1"/>
    <col min="11003" max="11003" width="2.28515625" style="1" customWidth="1"/>
    <col min="11004" max="11004" width="1.7109375" style="1" customWidth="1"/>
    <col min="11005" max="11005" width="8" style="1" customWidth="1"/>
    <col min="11006" max="11006" width="5.140625" style="1" customWidth="1"/>
    <col min="11007" max="11007" width="1.140625" style="1" customWidth="1"/>
    <col min="11008" max="11008" width="2.28515625" style="1" customWidth="1"/>
    <col min="11009" max="11009" width="12.5703125" style="1" customWidth="1"/>
    <col min="11010" max="11010" width="1.140625" style="1" customWidth="1"/>
    <col min="11011" max="11011" width="4" style="1" customWidth="1"/>
    <col min="11012" max="11012" width="1.7109375" style="1" customWidth="1"/>
    <col min="11013" max="11013" width="3.42578125" style="1" customWidth="1"/>
    <col min="11014" max="11014" width="1.140625" style="1" customWidth="1"/>
    <col min="11015" max="11015" width="10.28515625" style="1" customWidth="1"/>
    <col min="11016" max="11016" width="1.140625" style="1" customWidth="1"/>
    <col min="11017" max="11017" width="3.42578125" style="1" customWidth="1"/>
    <col min="11018" max="11018" width="1.140625" style="1" customWidth="1"/>
    <col min="11019" max="11019" width="8" style="1" customWidth="1"/>
    <col min="11020" max="11020" width="6.85546875" style="1" customWidth="1"/>
    <col min="11021" max="11021" width="15.42578125" style="1" customWidth="1"/>
    <col min="11022" max="11022" width="5.140625" style="1" customWidth="1"/>
    <col min="11023" max="11023" width="10.28515625" style="1" customWidth="1"/>
    <col min="11024" max="11024" width="15.42578125" style="1" customWidth="1"/>
    <col min="11025" max="11025" width="2.85546875" style="1" customWidth="1"/>
    <col min="11026" max="11026" width="11.42578125" style="1" customWidth="1"/>
    <col min="11027" max="11028" width="1.140625" style="1" customWidth="1"/>
    <col min="11029" max="11029" width="5.7109375" style="1" customWidth="1"/>
    <col min="11030" max="11248" width="6.85546875" style="1" customWidth="1"/>
    <col min="11249" max="11249" width="8" style="1" customWidth="1"/>
    <col min="11250" max="11251" width="1.140625" style="1" customWidth="1"/>
    <col min="11252" max="11252" width="1.7109375" style="1" customWidth="1"/>
    <col min="11253" max="11254" width="1.140625" style="1" customWidth="1"/>
    <col min="11255" max="11255" width="1.7109375" style="1" customWidth="1"/>
    <col min="11256" max="11256" width="2" style="1" customWidth="1"/>
    <col min="11257" max="11257" width="9.42578125" style="1" customWidth="1"/>
    <col min="11258" max="11258" width="1.140625" style="1" customWidth="1"/>
    <col min="11259" max="11259" width="2.28515625" style="1" customWidth="1"/>
    <col min="11260" max="11260" width="1.7109375" style="1" customWidth="1"/>
    <col min="11261" max="11261" width="8" style="1" customWidth="1"/>
    <col min="11262" max="11262" width="5.140625" style="1" customWidth="1"/>
    <col min="11263" max="11263" width="1.140625" style="1" customWidth="1"/>
    <col min="11264" max="11264" width="2.28515625" style="1" customWidth="1"/>
    <col min="11265" max="11265" width="12.5703125" style="1" customWidth="1"/>
    <col min="11266" max="11266" width="1.140625" style="1" customWidth="1"/>
    <col min="11267" max="11267" width="4" style="1" customWidth="1"/>
    <col min="11268" max="11268" width="1.7109375" style="1" customWidth="1"/>
    <col min="11269" max="11269" width="3.42578125" style="1" customWidth="1"/>
    <col min="11270" max="11270" width="1.140625" style="1" customWidth="1"/>
    <col min="11271" max="11271" width="10.28515625" style="1" customWidth="1"/>
    <col min="11272" max="11272" width="1.140625" style="1" customWidth="1"/>
    <col min="11273" max="11273" width="3.42578125" style="1" customWidth="1"/>
    <col min="11274" max="11274" width="1.140625" style="1" customWidth="1"/>
    <col min="11275" max="11275" width="8" style="1" customWidth="1"/>
    <col min="11276" max="11276" width="6.85546875" style="1" customWidth="1"/>
    <col min="11277" max="11277" width="15.42578125" style="1" customWidth="1"/>
    <col min="11278" max="11278" width="5.140625" style="1" customWidth="1"/>
    <col min="11279" max="11279" width="10.28515625" style="1" customWidth="1"/>
    <col min="11280" max="11280" width="15.42578125" style="1" customWidth="1"/>
    <col min="11281" max="11281" width="2.85546875" style="1" customWidth="1"/>
    <col min="11282" max="11282" width="11.42578125" style="1" customWidth="1"/>
    <col min="11283" max="11284" width="1.140625" style="1" customWidth="1"/>
    <col min="11285" max="11285" width="5.7109375" style="1" customWidth="1"/>
    <col min="11286" max="11504" width="6.85546875" style="1" customWidth="1"/>
    <col min="11505" max="11505" width="8" style="1" customWidth="1"/>
    <col min="11506" max="11507" width="1.140625" style="1" customWidth="1"/>
    <col min="11508" max="11508" width="1.7109375" style="1" customWidth="1"/>
    <col min="11509" max="11510" width="1.140625" style="1" customWidth="1"/>
    <col min="11511" max="11511" width="1.7109375" style="1" customWidth="1"/>
    <col min="11512" max="11512" width="2" style="1" customWidth="1"/>
    <col min="11513" max="11513" width="9.42578125" style="1" customWidth="1"/>
    <col min="11514" max="11514" width="1.140625" style="1" customWidth="1"/>
    <col min="11515" max="11515" width="2.28515625" style="1" customWidth="1"/>
    <col min="11516" max="11516" width="1.7109375" style="1" customWidth="1"/>
    <col min="11517" max="11517" width="8" style="1" customWidth="1"/>
    <col min="11518" max="11518" width="5.140625" style="1" customWidth="1"/>
    <col min="11519" max="11519" width="1.140625" style="1" customWidth="1"/>
    <col min="11520" max="11520" width="2.28515625" style="1" customWidth="1"/>
    <col min="11521" max="11521" width="12.5703125" style="1" customWidth="1"/>
    <col min="11522" max="11522" width="1.140625" style="1" customWidth="1"/>
    <col min="11523" max="11523" width="4" style="1" customWidth="1"/>
    <col min="11524" max="11524" width="1.7109375" style="1" customWidth="1"/>
    <col min="11525" max="11525" width="3.42578125" style="1" customWidth="1"/>
    <col min="11526" max="11526" width="1.140625" style="1" customWidth="1"/>
    <col min="11527" max="11527" width="10.28515625" style="1" customWidth="1"/>
    <col min="11528" max="11528" width="1.140625" style="1" customWidth="1"/>
    <col min="11529" max="11529" width="3.42578125" style="1" customWidth="1"/>
    <col min="11530" max="11530" width="1.140625" style="1" customWidth="1"/>
    <col min="11531" max="11531" width="8" style="1" customWidth="1"/>
    <col min="11532" max="11532" width="6.85546875" style="1" customWidth="1"/>
    <col min="11533" max="11533" width="15.42578125" style="1" customWidth="1"/>
    <col min="11534" max="11534" width="5.140625" style="1" customWidth="1"/>
    <col min="11535" max="11535" width="10.28515625" style="1" customWidth="1"/>
    <col min="11536" max="11536" width="15.42578125" style="1" customWidth="1"/>
    <col min="11537" max="11537" width="2.85546875" style="1" customWidth="1"/>
    <col min="11538" max="11538" width="11.42578125" style="1" customWidth="1"/>
    <col min="11539" max="11540" width="1.140625" style="1" customWidth="1"/>
    <col min="11541" max="11541" width="5.7109375" style="1" customWidth="1"/>
    <col min="11542" max="11760" width="6.85546875" style="1" customWidth="1"/>
    <col min="11761" max="11761" width="8" style="1" customWidth="1"/>
    <col min="11762" max="11763" width="1.140625" style="1" customWidth="1"/>
    <col min="11764" max="11764" width="1.7109375" style="1" customWidth="1"/>
    <col min="11765" max="11766" width="1.140625" style="1" customWidth="1"/>
    <col min="11767" max="11767" width="1.7109375" style="1" customWidth="1"/>
    <col min="11768" max="11768" width="2" style="1" customWidth="1"/>
    <col min="11769" max="11769" width="9.42578125" style="1" customWidth="1"/>
    <col min="11770" max="11770" width="1.140625" style="1" customWidth="1"/>
    <col min="11771" max="11771" width="2.28515625" style="1" customWidth="1"/>
    <col min="11772" max="11772" width="1.7109375" style="1" customWidth="1"/>
    <col min="11773" max="11773" width="8" style="1" customWidth="1"/>
    <col min="11774" max="11774" width="5.140625" style="1" customWidth="1"/>
    <col min="11775" max="11775" width="1.140625" style="1" customWidth="1"/>
    <col min="11776" max="11776" width="2.28515625" style="1" customWidth="1"/>
    <col min="11777" max="11777" width="12.5703125" style="1" customWidth="1"/>
    <col min="11778" max="11778" width="1.140625" style="1" customWidth="1"/>
    <col min="11779" max="11779" width="4" style="1" customWidth="1"/>
    <col min="11780" max="11780" width="1.7109375" style="1" customWidth="1"/>
    <col min="11781" max="11781" width="3.42578125" style="1" customWidth="1"/>
    <col min="11782" max="11782" width="1.140625" style="1" customWidth="1"/>
    <col min="11783" max="11783" width="10.28515625" style="1" customWidth="1"/>
    <col min="11784" max="11784" width="1.140625" style="1" customWidth="1"/>
    <col min="11785" max="11785" width="3.42578125" style="1" customWidth="1"/>
    <col min="11786" max="11786" width="1.140625" style="1" customWidth="1"/>
    <col min="11787" max="11787" width="8" style="1" customWidth="1"/>
    <col min="11788" max="11788" width="6.85546875" style="1" customWidth="1"/>
    <col min="11789" max="11789" width="15.42578125" style="1" customWidth="1"/>
    <col min="11790" max="11790" width="5.140625" style="1" customWidth="1"/>
    <col min="11791" max="11791" width="10.28515625" style="1" customWidth="1"/>
    <col min="11792" max="11792" width="15.42578125" style="1" customWidth="1"/>
    <col min="11793" max="11793" width="2.85546875" style="1" customWidth="1"/>
    <col min="11794" max="11794" width="11.42578125" style="1" customWidth="1"/>
    <col min="11795" max="11796" width="1.140625" style="1" customWidth="1"/>
    <col min="11797" max="11797" width="5.7109375" style="1" customWidth="1"/>
    <col min="11798" max="12016" width="6.85546875" style="1" customWidth="1"/>
    <col min="12017" max="12017" width="8" style="1" customWidth="1"/>
    <col min="12018" max="12019" width="1.140625" style="1" customWidth="1"/>
    <col min="12020" max="12020" width="1.7109375" style="1" customWidth="1"/>
    <col min="12021" max="12022" width="1.140625" style="1" customWidth="1"/>
    <col min="12023" max="12023" width="1.7109375" style="1" customWidth="1"/>
    <col min="12024" max="12024" width="2" style="1" customWidth="1"/>
    <col min="12025" max="12025" width="9.42578125" style="1" customWidth="1"/>
    <col min="12026" max="12026" width="1.140625" style="1" customWidth="1"/>
    <col min="12027" max="12027" width="2.28515625" style="1" customWidth="1"/>
    <col min="12028" max="12028" width="1.7109375" style="1" customWidth="1"/>
    <col min="12029" max="12029" width="8" style="1" customWidth="1"/>
    <col min="12030" max="12030" width="5.140625" style="1" customWidth="1"/>
    <col min="12031" max="12031" width="1.140625" style="1" customWidth="1"/>
    <col min="12032" max="12032" width="2.28515625" style="1" customWidth="1"/>
    <col min="12033" max="12033" width="12.5703125" style="1" customWidth="1"/>
    <col min="12034" max="12034" width="1.140625" style="1" customWidth="1"/>
    <col min="12035" max="12035" width="4" style="1" customWidth="1"/>
    <col min="12036" max="12036" width="1.7109375" style="1" customWidth="1"/>
    <col min="12037" max="12037" width="3.42578125" style="1" customWidth="1"/>
    <col min="12038" max="12038" width="1.140625" style="1" customWidth="1"/>
    <col min="12039" max="12039" width="10.28515625" style="1" customWidth="1"/>
    <col min="12040" max="12040" width="1.140625" style="1" customWidth="1"/>
    <col min="12041" max="12041" width="3.42578125" style="1" customWidth="1"/>
    <col min="12042" max="12042" width="1.140625" style="1" customWidth="1"/>
    <col min="12043" max="12043" width="8" style="1" customWidth="1"/>
    <col min="12044" max="12044" width="6.85546875" style="1" customWidth="1"/>
    <col min="12045" max="12045" width="15.42578125" style="1" customWidth="1"/>
    <col min="12046" max="12046" width="5.140625" style="1" customWidth="1"/>
    <col min="12047" max="12047" width="10.28515625" style="1" customWidth="1"/>
    <col min="12048" max="12048" width="15.42578125" style="1" customWidth="1"/>
    <col min="12049" max="12049" width="2.85546875" style="1" customWidth="1"/>
    <col min="12050" max="12050" width="11.42578125" style="1" customWidth="1"/>
    <col min="12051" max="12052" width="1.140625" style="1" customWidth="1"/>
    <col min="12053" max="12053" width="5.7109375" style="1" customWidth="1"/>
    <col min="12054" max="12272" width="6.85546875" style="1" customWidth="1"/>
    <col min="12273" max="12273" width="8" style="1" customWidth="1"/>
    <col min="12274" max="12275" width="1.140625" style="1" customWidth="1"/>
    <col min="12276" max="12276" width="1.7109375" style="1" customWidth="1"/>
    <col min="12277" max="12278" width="1.140625" style="1" customWidth="1"/>
    <col min="12279" max="12279" width="1.7109375" style="1" customWidth="1"/>
    <col min="12280" max="12280" width="2" style="1" customWidth="1"/>
    <col min="12281" max="12281" width="9.42578125" style="1" customWidth="1"/>
    <col min="12282" max="12282" width="1.140625" style="1" customWidth="1"/>
    <col min="12283" max="12283" width="2.28515625" style="1" customWidth="1"/>
    <col min="12284" max="12284" width="1.7109375" style="1" customWidth="1"/>
    <col min="12285" max="12285" width="8" style="1" customWidth="1"/>
    <col min="12286" max="12286" width="5.140625" style="1" customWidth="1"/>
    <col min="12287" max="12287" width="1.140625" style="1" customWidth="1"/>
    <col min="12288" max="12288" width="2.28515625" style="1" customWidth="1"/>
    <col min="12289" max="12289" width="12.5703125" style="1" customWidth="1"/>
    <col min="12290" max="12290" width="1.140625" style="1" customWidth="1"/>
    <col min="12291" max="12291" width="4" style="1" customWidth="1"/>
    <col min="12292" max="12292" width="1.7109375" style="1" customWidth="1"/>
    <col min="12293" max="12293" width="3.42578125" style="1" customWidth="1"/>
    <col min="12294" max="12294" width="1.140625" style="1" customWidth="1"/>
    <col min="12295" max="12295" width="10.28515625" style="1" customWidth="1"/>
    <col min="12296" max="12296" width="1.140625" style="1" customWidth="1"/>
    <col min="12297" max="12297" width="3.42578125" style="1" customWidth="1"/>
    <col min="12298" max="12298" width="1.140625" style="1" customWidth="1"/>
    <col min="12299" max="12299" width="8" style="1" customWidth="1"/>
    <col min="12300" max="12300" width="6.85546875" style="1" customWidth="1"/>
    <col min="12301" max="12301" width="15.42578125" style="1" customWidth="1"/>
    <col min="12302" max="12302" width="5.140625" style="1" customWidth="1"/>
    <col min="12303" max="12303" width="10.28515625" style="1" customWidth="1"/>
    <col min="12304" max="12304" width="15.42578125" style="1" customWidth="1"/>
    <col min="12305" max="12305" width="2.85546875" style="1" customWidth="1"/>
    <col min="12306" max="12306" width="11.42578125" style="1" customWidth="1"/>
    <col min="12307" max="12308" width="1.140625" style="1" customWidth="1"/>
    <col min="12309" max="12309" width="5.7109375" style="1" customWidth="1"/>
    <col min="12310" max="12528" width="6.85546875" style="1" customWidth="1"/>
    <col min="12529" max="12529" width="8" style="1" customWidth="1"/>
    <col min="12530" max="12531" width="1.140625" style="1" customWidth="1"/>
    <col min="12532" max="12532" width="1.7109375" style="1" customWidth="1"/>
    <col min="12533" max="12534" width="1.140625" style="1" customWidth="1"/>
    <col min="12535" max="12535" width="1.7109375" style="1" customWidth="1"/>
    <col min="12536" max="12536" width="2" style="1" customWidth="1"/>
    <col min="12537" max="12537" width="9.42578125" style="1" customWidth="1"/>
    <col min="12538" max="12538" width="1.140625" style="1" customWidth="1"/>
    <col min="12539" max="12539" width="2.28515625" style="1" customWidth="1"/>
    <col min="12540" max="12540" width="1.7109375" style="1" customWidth="1"/>
    <col min="12541" max="12541" width="8" style="1" customWidth="1"/>
    <col min="12542" max="12542" width="5.140625" style="1" customWidth="1"/>
    <col min="12543" max="12543" width="1.140625" style="1" customWidth="1"/>
    <col min="12544" max="12544" width="2.28515625" style="1" customWidth="1"/>
    <col min="12545" max="12545" width="12.5703125" style="1" customWidth="1"/>
    <col min="12546" max="12546" width="1.140625" style="1" customWidth="1"/>
    <col min="12547" max="12547" width="4" style="1" customWidth="1"/>
    <col min="12548" max="12548" width="1.7109375" style="1" customWidth="1"/>
    <col min="12549" max="12549" width="3.42578125" style="1" customWidth="1"/>
    <col min="12550" max="12550" width="1.140625" style="1" customWidth="1"/>
    <col min="12551" max="12551" width="10.28515625" style="1" customWidth="1"/>
    <col min="12552" max="12552" width="1.140625" style="1" customWidth="1"/>
    <col min="12553" max="12553" width="3.42578125" style="1" customWidth="1"/>
    <col min="12554" max="12554" width="1.140625" style="1" customWidth="1"/>
    <col min="12555" max="12555" width="8" style="1" customWidth="1"/>
    <col min="12556" max="12556" width="6.85546875" style="1" customWidth="1"/>
    <col min="12557" max="12557" width="15.42578125" style="1" customWidth="1"/>
    <col min="12558" max="12558" width="5.140625" style="1" customWidth="1"/>
    <col min="12559" max="12559" width="10.28515625" style="1" customWidth="1"/>
    <col min="12560" max="12560" width="15.42578125" style="1" customWidth="1"/>
    <col min="12561" max="12561" width="2.85546875" style="1" customWidth="1"/>
    <col min="12562" max="12562" width="11.42578125" style="1" customWidth="1"/>
    <col min="12563" max="12564" width="1.140625" style="1" customWidth="1"/>
    <col min="12565" max="12565" width="5.7109375" style="1" customWidth="1"/>
    <col min="12566" max="12784" width="6.85546875" style="1" customWidth="1"/>
    <col min="12785" max="12785" width="8" style="1" customWidth="1"/>
    <col min="12786" max="12787" width="1.140625" style="1" customWidth="1"/>
    <col min="12788" max="12788" width="1.7109375" style="1" customWidth="1"/>
    <col min="12789" max="12790" width="1.140625" style="1" customWidth="1"/>
    <col min="12791" max="12791" width="1.7109375" style="1" customWidth="1"/>
    <col min="12792" max="12792" width="2" style="1" customWidth="1"/>
    <col min="12793" max="12793" width="9.42578125" style="1" customWidth="1"/>
    <col min="12794" max="12794" width="1.140625" style="1" customWidth="1"/>
    <col min="12795" max="12795" width="2.28515625" style="1" customWidth="1"/>
    <col min="12796" max="12796" width="1.7109375" style="1" customWidth="1"/>
    <col min="12797" max="12797" width="8" style="1" customWidth="1"/>
    <col min="12798" max="12798" width="5.140625" style="1" customWidth="1"/>
    <col min="12799" max="12799" width="1.140625" style="1" customWidth="1"/>
    <col min="12800" max="12800" width="2.28515625" style="1" customWidth="1"/>
    <col min="12801" max="12801" width="12.5703125" style="1" customWidth="1"/>
    <col min="12802" max="12802" width="1.140625" style="1" customWidth="1"/>
    <col min="12803" max="12803" width="4" style="1" customWidth="1"/>
    <col min="12804" max="12804" width="1.7109375" style="1" customWidth="1"/>
    <col min="12805" max="12805" width="3.42578125" style="1" customWidth="1"/>
    <col min="12806" max="12806" width="1.140625" style="1" customWidth="1"/>
    <col min="12807" max="12807" width="10.28515625" style="1" customWidth="1"/>
    <col min="12808" max="12808" width="1.140625" style="1" customWidth="1"/>
    <col min="12809" max="12809" width="3.42578125" style="1" customWidth="1"/>
    <col min="12810" max="12810" width="1.140625" style="1" customWidth="1"/>
    <col min="12811" max="12811" width="8" style="1" customWidth="1"/>
    <col min="12812" max="12812" width="6.85546875" style="1" customWidth="1"/>
    <col min="12813" max="12813" width="15.42578125" style="1" customWidth="1"/>
    <col min="12814" max="12814" width="5.140625" style="1" customWidth="1"/>
    <col min="12815" max="12815" width="10.28515625" style="1" customWidth="1"/>
    <col min="12816" max="12816" width="15.42578125" style="1" customWidth="1"/>
    <col min="12817" max="12817" width="2.85546875" style="1" customWidth="1"/>
    <col min="12818" max="12818" width="11.42578125" style="1" customWidth="1"/>
    <col min="12819" max="12820" width="1.140625" style="1" customWidth="1"/>
    <col min="12821" max="12821" width="5.7109375" style="1" customWidth="1"/>
    <col min="12822" max="13040" width="6.85546875" style="1" customWidth="1"/>
    <col min="13041" max="13041" width="8" style="1" customWidth="1"/>
    <col min="13042" max="13043" width="1.140625" style="1" customWidth="1"/>
    <col min="13044" max="13044" width="1.7109375" style="1" customWidth="1"/>
    <col min="13045" max="13046" width="1.140625" style="1" customWidth="1"/>
    <col min="13047" max="13047" width="1.7109375" style="1" customWidth="1"/>
    <col min="13048" max="13048" width="2" style="1" customWidth="1"/>
    <col min="13049" max="13049" width="9.42578125" style="1" customWidth="1"/>
    <col min="13050" max="13050" width="1.140625" style="1" customWidth="1"/>
    <col min="13051" max="13051" width="2.28515625" style="1" customWidth="1"/>
    <col min="13052" max="13052" width="1.7109375" style="1" customWidth="1"/>
    <col min="13053" max="13053" width="8" style="1" customWidth="1"/>
    <col min="13054" max="13054" width="5.140625" style="1" customWidth="1"/>
    <col min="13055" max="13055" width="1.140625" style="1" customWidth="1"/>
    <col min="13056" max="13056" width="2.28515625" style="1" customWidth="1"/>
    <col min="13057" max="13057" width="12.5703125" style="1" customWidth="1"/>
    <col min="13058" max="13058" width="1.140625" style="1" customWidth="1"/>
    <col min="13059" max="13059" width="4" style="1" customWidth="1"/>
    <col min="13060" max="13060" width="1.7109375" style="1" customWidth="1"/>
    <col min="13061" max="13061" width="3.42578125" style="1" customWidth="1"/>
    <col min="13062" max="13062" width="1.140625" style="1" customWidth="1"/>
    <col min="13063" max="13063" width="10.28515625" style="1" customWidth="1"/>
    <col min="13064" max="13064" width="1.140625" style="1" customWidth="1"/>
    <col min="13065" max="13065" width="3.42578125" style="1" customWidth="1"/>
    <col min="13066" max="13066" width="1.140625" style="1" customWidth="1"/>
    <col min="13067" max="13067" width="8" style="1" customWidth="1"/>
    <col min="13068" max="13068" width="6.85546875" style="1" customWidth="1"/>
    <col min="13069" max="13069" width="15.42578125" style="1" customWidth="1"/>
    <col min="13070" max="13070" width="5.140625" style="1" customWidth="1"/>
    <col min="13071" max="13071" width="10.28515625" style="1" customWidth="1"/>
    <col min="13072" max="13072" width="15.42578125" style="1" customWidth="1"/>
    <col min="13073" max="13073" width="2.85546875" style="1" customWidth="1"/>
    <col min="13074" max="13074" width="11.42578125" style="1" customWidth="1"/>
    <col min="13075" max="13076" width="1.140625" style="1" customWidth="1"/>
    <col min="13077" max="13077" width="5.7109375" style="1" customWidth="1"/>
    <col min="13078" max="13296" width="6.85546875" style="1" customWidth="1"/>
    <col min="13297" max="13297" width="8" style="1" customWidth="1"/>
    <col min="13298" max="13299" width="1.140625" style="1" customWidth="1"/>
    <col min="13300" max="13300" width="1.7109375" style="1" customWidth="1"/>
    <col min="13301" max="13302" width="1.140625" style="1" customWidth="1"/>
    <col min="13303" max="13303" width="1.7109375" style="1" customWidth="1"/>
    <col min="13304" max="13304" width="2" style="1" customWidth="1"/>
    <col min="13305" max="13305" width="9.42578125" style="1" customWidth="1"/>
    <col min="13306" max="13306" width="1.140625" style="1" customWidth="1"/>
    <col min="13307" max="13307" width="2.28515625" style="1" customWidth="1"/>
    <col min="13308" max="13308" width="1.7109375" style="1" customWidth="1"/>
    <col min="13309" max="13309" width="8" style="1" customWidth="1"/>
    <col min="13310" max="13310" width="5.140625" style="1" customWidth="1"/>
    <col min="13311" max="13311" width="1.140625" style="1" customWidth="1"/>
    <col min="13312" max="13312" width="2.28515625" style="1" customWidth="1"/>
    <col min="13313" max="13313" width="12.5703125" style="1" customWidth="1"/>
    <col min="13314" max="13314" width="1.140625" style="1" customWidth="1"/>
    <col min="13315" max="13315" width="4" style="1" customWidth="1"/>
    <col min="13316" max="13316" width="1.7109375" style="1" customWidth="1"/>
    <col min="13317" max="13317" width="3.42578125" style="1" customWidth="1"/>
    <col min="13318" max="13318" width="1.140625" style="1" customWidth="1"/>
    <col min="13319" max="13319" width="10.28515625" style="1" customWidth="1"/>
    <col min="13320" max="13320" width="1.140625" style="1" customWidth="1"/>
    <col min="13321" max="13321" width="3.42578125" style="1" customWidth="1"/>
    <col min="13322" max="13322" width="1.140625" style="1" customWidth="1"/>
    <col min="13323" max="13323" width="8" style="1" customWidth="1"/>
    <col min="13324" max="13324" width="6.85546875" style="1" customWidth="1"/>
    <col min="13325" max="13325" width="15.42578125" style="1" customWidth="1"/>
    <col min="13326" max="13326" width="5.140625" style="1" customWidth="1"/>
    <col min="13327" max="13327" width="10.28515625" style="1" customWidth="1"/>
    <col min="13328" max="13328" width="15.42578125" style="1" customWidth="1"/>
    <col min="13329" max="13329" width="2.85546875" style="1" customWidth="1"/>
    <col min="13330" max="13330" width="11.42578125" style="1" customWidth="1"/>
    <col min="13331" max="13332" width="1.140625" style="1" customWidth="1"/>
    <col min="13333" max="13333" width="5.7109375" style="1" customWidth="1"/>
    <col min="13334" max="13552" width="6.85546875" style="1" customWidth="1"/>
    <col min="13553" max="13553" width="8" style="1" customWidth="1"/>
    <col min="13554" max="13555" width="1.140625" style="1" customWidth="1"/>
    <col min="13556" max="13556" width="1.7109375" style="1" customWidth="1"/>
    <col min="13557" max="13558" width="1.140625" style="1" customWidth="1"/>
    <col min="13559" max="13559" width="1.7109375" style="1" customWidth="1"/>
    <col min="13560" max="13560" width="2" style="1" customWidth="1"/>
    <col min="13561" max="13561" width="9.42578125" style="1" customWidth="1"/>
    <col min="13562" max="13562" width="1.140625" style="1" customWidth="1"/>
    <col min="13563" max="13563" width="2.28515625" style="1" customWidth="1"/>
    <col min="13564" max="13564" width="1.7109375" style="1" customWidth="1"/>
    <col min="13565" max="13565" width="8" style="1" customWidth="1"/>
    <col min="13566" max="13566" width="5.140625" style="1" customWidth="1"/>
    <col min="13567" max="13567" width="1.140625" style="1" customWidth="1"/>
    <col min="13568" max="13568" width="2.28515625" style="1" customWidth="1"/>
    <col min="13569" max="13569" width="12.5703125" style="1" customWidth="1"/>
    <col min="13570" max="13570" width="1.140625" style="1" customWidth="1"/>
    <col min="13571" max="13571" width="4" style="1" customWidth="1"/>
    <col min="13572" max="13572" width="1.7109375" style="1" customWidth="1"/>
    <col min="13573" max="13573" width="3.42578125" style="1" customWidth="1"/>
    <col min="13574" max="13574" width="1.140625" style="1" customWidth="1"/>
    <col min="13575" max="13575" width="10.28515625" style="1" customWidth="1"/>
    <col min="13576" max="13576" width="1.140625" style="1" customWidth="1"/>
    <col min="13577" max="13577" width="3.42578125" style="1" customWidth="1"/>
    <col min="13578" max="13578" width="1.140625" style="1" customWidth="1"/>
    <col min="13579" max="13579" width="8" style="1" customWidth="1"/>
    <col min="13580" max="13580" width="6.85546875" style="1" customWidth="1"/>
    <col min="13581" max="13581" width="15.42578125" style="1" customWidth="1"/>
    <col min="13582" max="13582" width="5.140625" style="1" customWidth="1"/>
    <col min="13583" max="13583" width="10.28515625" style="1" customWidth="1"/>
    <col min="13584" max="13584" width="15.42578125" style="1" customWidth="1"/>
    <col min="13585" max="13585" width="2.85546875" style="1" customWidth="1"/>
    <col min="13586" max="13586" width="11.42578125" style="1" customWidth="1"/>
    <col min="13587" max="13588" width="1.140625" style="1" customWidth="1"/>
    <col min="13589" max="13589" width="5.7109375" style="1" customWidth="1"/>
    <col min="13590" max="13808" width="6.85546875" style="1" customWidth="1"/>
    <col min="13809" max="13809" width="8" style="1" customWidth="1"/>
    <col min="13810" max="13811" width="1.140625" style="1" customWidth="1"/>
    <col min="13812" max="13812" width="1.7109375" style="1" customWidth="1"/>
    <col min="13813" max="13814" width="1.140625" style="1" customWidth="1"/>
    <col min="13815" max="13815" width="1.7109375" style="1" customWidth="1"/>
    <col min="13816" max="13816" width="2" style="1" customWidth="1"/>
    <col min="13817" max="13817" width="9.42578125" style="1" customWidth="1"/>
    <col min="13818" max="13818" width="1.140625" style="1" customWidth="1"/>
    <col min="13819" max="13819" width="2.28515625" style="1" customWidth="1"/>
    <col min="13820" max="13820" width="1.7109375" style="1" customWidth="1"/>
    <col min="13821" max="13821" width="8" style="1" customWidth="1"/>
    <col min="13822" max="13822" width="5.140625" style="1" customWidth="1"/>
    <col min="13823" max="13823" width="1.140625" style="1" customWidth="1"/>
    <col min="13824" max="13824" width="2.28515625" style="1" customWidth="1"/>
    <col min="13825" max="13825" width="12.5703125" style="1" customWidth="1"/>
    <col min="13826" max="13826" width="1.140625" style="1" customWidth="1"/>
    <col min="13827" max="13827" width="4" style="1" customWidth="1"/>
    <col min="13828" max="13828" width="1.7109375" style="1" customWidth="1"/>
    <col min="13829" max="13829" width="3.42578125" style="1" customWidth="1"/>
    <col min="13830" max="13830" width="1.140625" style="1" customWidth="1"/>
    <col min="13831" max="13831" width="10.28515625" style="1" customWidth="1"/>
    <col min="13832" max="13832" width="1.140625" style="1" customWidth="1"/>
    <col min="13833" max="13833" width="3.42578125" style="1" customWidth="1"/>
    <col min="13834" max="13834" width="1.140625" style="1" customWidth="1"/>
    <col min="13835" max="13835" width="8" style="1" customWidth="1"/>
    <col min="13836" max="13836" width="6.85546875" style="1" customWidth="1"/>
    <col min="13837" max="13837" width="15.42578125" style="1" customWidth="1"/>
    <col min="13838" max="13838" width="5.140625" style="1" customWidth="1"/>
    <col min="13839" max="13839" width="10.28515625" style="1" customWidth="1"/>
    <col min="13840" max="13840" width="15.42578125" style="1" customWidth="1"/>
    <col min="13841" max="13841" width="2.85546875" style="1" customWidth="1"/>
    <col min="13842" max="13842" width="11.42578125" style="1" customWidth="1"/>
    <col min="13843" max="13844" width="1.140625" style="1" customWidth="1"/>
    <col min="13845" max="13845" width="5.7109375" style="1" customWidth="1"/>
    <col min="13846" max="14064" width="6.85546875" style="1" customWidth="1"/>
    <col min="14065" max="14065" width="8" style="1" customWidth="1"/>
    <col min="14066" max="14067" width="1.140625" style="1" customWidth="1"/>
    <col min="14068" max="14068" width="1.7109375" style="1" customWidth="1"/>
    <col min="14069" max="14070" width="1.140625" style="1" customWidth="1"/>
    <col min="14071" max="14071" width="1.7109375" style="1" customWidth="1"/>
    <col min="14072" max="14072" width="2" style="1" customWidth="1"/>
    <col min="14073" max="14073" width="9.42578125" style="1" customWidth="1"/>
    <col min="14074" max="14074" width="1.140625" style="1" customWidth="1"/>
    <col min="14075" max="14075" width="2.28515625" style="1" customWidth="1"/>
    <col min="14076" max="14076" width="1.7109375" style="1" customWidth="1"/>
    <col min="14077" max="14077" width="8" style="1" customWidth="1"/>
    <col min="14078" max="14078" width="5.140625" style="1" customWidth="1"/>
    <col min="14079" max="14079" width="1.140625" style="1" customWidth="1"/>
    <col min="14080" max="14080" width="2.28515625" style="1" customWidth="1"/>
    <col min="14081" max="14081" width="12.5703125" style="1" customWidth="1"/>
    <col min="14082" max="14082" width="1.140625" style="1" customWidth="1"/>
    <col min="14083" max="14083" width="4" style="1" customWidth="1"/>
    <col min="14084" max="14084" width="1.7109375" style="1" customWidth="1"/>
    <col min="14085" max="14085" width="3.42578125" style="1" customWidth="1"/>
    <col min="14086" max="14086" width="1.140625" style="1" customWidth="1"/>
    <col min="14087" max="14087" width="10.28515625" style="1" customWidth="1"/>
    <col min="14088" max="14088" width="1.140625" style="1" customWidth="1"/>
    <col min="14089" max="14089" width="3.42578125" style="1" customWidth="1"/>
    <col min="14090" max="14090" width="1.140625" style="1" customWidth="1"/>
    <col min="14091" max="14091" width="8" style="1" customWidth="1"/>
    <col min="14092" max="14092" width="6.85546875" style="1" customWidth="1"/>
    <col min="14093" max="14093" width="15.42578125" style="1" customWidth="1"/>
    <col min="14094" max="14094" width="5.140625" style="1" customWidth="1"/>
    <col min="14095" max="14095" width="10.28515625" style="1" customWidth="1"/>
    <col min="14096" max="14096" width="15.42578125" style="1" customWidth="1"/>
    <col min="14097" max="14097" width="2.85546875" style="1" customWidth="1"/>
    <col min="14098" max="14098" width="11.42578125" style="1" customWidth="1"/>
    <col min="14099" max="14100" width="1.140625" style="1" customWidth="1"/>
    <col min="14101" max="14101" width="5.7109375" style="1" customWidth="1"/>
    <col min="14102" max="14320" width="6.85546875" style="1" customWidth="1"/>
    <col min="14321" max="14321" width="8" style="1" customWidth="1"/>
    <col min="14322" max="14323" width="1.140625" style="1" customWidth="1"/>
    <col min="14324" max="14324" width="1.7109375" style="1" customWidth="1"/>
    <col min="14325" max="14326" width="1.140625" style="1" customWidth="1"/>
    <col min="14327" max="14327" width="1.7109375" style="1" customWidth="1"/>
    <col min="14328" max="14328" width="2" style="1" customWidth="1"/>
    <col min="14329" max="14329" width="9.42578125" style="1" customWidth="1"/>
    <col min="14330" max="14330" width="1.140625" style="1" customWidth="1"/>
    <col min="14331" max="14331" width="2.28515625" style="1" customWidth="1"/>
    <col min="14332" max="14332" width="1.7109375" style="1" customWidth="1"/>
    <col min="14333" max="14333" width="8" style="1" customWidth="1"/>
    <col min="14334" max="14334" width="5.140625" style="1" customWidth="1"/>
    <col min="14335" max="14335" width="1.140625" style="1" customWidth="1"/>
    <col min="14336" max="14336" width="2.28515625" style="1" customWidth="1"/>
    <col min="14337" max="14337" width="12.5703125" style="1" customWidth="1"/>
    <col min="14338" max="14338" width="1.140625" style="1" customWidth="1"/>
    <col min="14339" max="14339" width="4" style="1" customWidth="1"/>
    <col min="14340" max="14340" width="1.7109375" style="1" customWidth="1"/>
    <col min="14341" max="14341" width="3.42578125" style="1" customWidth="1"/>
    <col min="14342" max="14342" width="1.140625" style="1" customWidth="1"/>
    <col min="14343" max="14343" width="10.28515625" style="1" customWidth="1"/>
    <col min="14344" max="14344" width="1.140625" style="1" customWidth="1"/>
    <col min="14345" max="14345" width="3.42578125" style="1" customWidth="1"/>
    <col min="14346" max="14346" width="1.140625" style="1" customWidth="1"/>
    <col min="14347" max="14347" width="8" style="1" customWidth="1"/>
    <col min="14348" max="14348" width="6.85546875" style="1" customWidth="1"/>
    <col min="14349" max="14349" width="15.42578125" style="1" customWidth="1"/>
    <col min="14350" max="14350" width="5.140625" style="1" customWidth="1"/>
    <col min="14351" max="14351" width="10.28515625" style="1" customWidth="1"/>
    <col min="14352" max="14352" width="15.42578125" style="1" customWidth="1"/>
    <col min="14353" max="14353" width="2.85546875" style="1" customWidth="1"/>
    <col min="14354" max="14354" width="11.42578125" style="1" customWidth="1"/>
    <col min="14355" max="14356" width="1.140625" style="1" customWidth="1"/>
    <col min="14357" max="14357" width="5.7109375" style="1" customWidth="1"/>
    <col min="14358" max="14576" width="6.85546875" style="1" customWidth="1"/>
    <col min="14577" max="14577" width="8" style="1" customWidth="1"/>
    <col min="14578" max="14579" width="1.140625" style="1" customWidth="1"/>
    <col min="14580" max="14580" width="1.7109375" style="1" customWidth="1"/>
    <col min="14581" max="14582" width="1.140625" style="1" customWidth="1"/>
    <col min="14583" max="14583" width="1.7109375" style="1" customWidth="1"/>
    <col min="14584" max="14584" width="2" style="1" customWidth="1"/>
    <col min="14585" max="14585" width="9.42578125" style="1" customWidth="1"/>
    <col min="14586" max="14586" width="1.140625" style="1" customWidth="1"/>
    <col min="14587" max="14587" width="2.28515625" style="1" customWidth="1"/>
    <col min="14588" max="14588" width="1.7109375" style="1" customWidth="1"/>
    <col min="14589" max="14589" width="8" style="1" customWidth="1"/>
    <col min="14590" max="14590" width="5.140625" style="1" customWidth="1"/>
    <col min="14591" max="14591" width="1.140625" style="1" customWidth="1"/>
    <col min="14592" max="14592" width="2.28515625" style="1" customWidth="1"/>
    <col min="14593" max="14593" width="12.5703125" style="1" customWidth="1"/>
    <col min="14594" max="14594" width="1.140625" style="1" customWidth="1"/>
    <col min="14595" max="14595" width="4" style="1" customWidth="1"/>
    <col min="14596" max="14596" width="1.7109375" style="1" customWidth="1"/>
    <col min="14597" max="14597" width="3.42578125" style="1" customWidth="1"/>
    <col min="14598" max="14598" width="1.140625" style="1" customWidth="1"/>
    <col min="14599" max="14599" width="10.28515625" style="1" customWidth="1"/>
    <col min="14600" max="14600" width="1.140625" style="1" customWidth="1"/>
    <col min="14601" max="14601" width="3.42578125" style="1" customWidth="1"/>
    <col min="14602" max="14602" width="1.140625" style="1" customWidth="1"/>
    <col min="14603" max="14603" width="8" style="1" customWidth="1"/>
    <col min="14604" max="14604" width="6.85546875" style="1" customWidth="1"/>
    <col min="14605" max="14605" width="15.42578125" style="1" customWidth="1"/>
    <col min="14606" max="14606" width="5.140625" style="1" customWidth="1"/>
    <col min="14607" max="14607" width="10.28515625" style="1" customWidth="1"/>
    <col min="14608" max="14608" width="15.42578125" style="1" customWidth="1"/>
    <col min="14609" max="14609" width="2.85546875" style="1" customWidth="1"/>
    <col min="14610" max="14610" width="11.42578125" style="1" customWidth="1"/>
    <col min="14611" max="14612" width="1.140625" style="1" customWidth="1"/>
    <col min="14613" max="14613" width="5.7109375" style="1" customWidth="1"/>
    <col min="14614" max="14832" width="6.85546875" style="1" customWidth="1"/>
    <col min="14833" max="14833" width="8" style="1" customWidth="1"/>
    <col min="14834" max="14835" width="1.140625" style="1" customWidth="1"/>
    <col min="14836" max="14836" width="1.7109375" style="1" customWidth="1"/>
    <col min="14837" max="14838" width="1.140625" style="1" customWidth="1"/>
    <col min="14839" max="14839" width="1.7109375" style="1" customWidth="1"/>
    <col min="14840" max="14840" width="2" style="1" customWidth="1"/>
    <col min="14841" max="14841" width="9.42578125" style="1" customWidth="1"/>
    <col min="14842" max="14842" width="1.140625" style="1" customWidth="1"/>
    <col min="14843" max="14843" width="2.28515625" style="1" customWidth="1"/>
    <col min="14844" max="14844" width="1.7109375" style="1" customWidth="1"/>
    <col min="14845" max="14845" width="8" style="1" customWidth="1"/>
    <col min="14846" max="14846" width="5.140625" style="1" customWidth="1"/>
    <col min="14847" max="14847" width="1.140625" style="1" customWidth="1"/>
    <col min="14848" max="14848" width="2.28515625" style="1" customWidth="1"/>
    <col min="14849" max="14849" width="12.5703125" style="1" customWidth="1"/>
    <col min="14850" max="14850" width="1.140625" style="1" customWidth="1"/>
    <col min="14851" max="14851" width="4" style="1" customWidth="1"/>
    <col min="14852" max="14852" width="1.7109375" style="1" customWidth="1"/>
    <col min="14853" max="14853" width="3.42578125" style="1" customWidth="1"/>
    <col min="14854" max="14854" width="1.140625" style="1" customWidth="1"/>
    <col min="14855" max="14855" width="10.28515625" style="1" customWidth="1"/>
    <col min="14856" max="14856" width="1.140625" style="1" customWidth="1"/>
    <col min="14857" max="14857" width="3.42578125" style="1" customWidth="1"/>
    <col min="14858" max="14858" width="1.140625" style="1" customWidth="1"/>
    <col min="14859" max="14859" width="8" style="1" customWidth="1"/>
    <col min="14860" max="14860" width="6.85546875" style="1" customWidth="1"/>
    <col min="14861" max="14861" width="15.42578125" style="1" customWidth="1"/>
    <col min="14862" max="14862" width="5.140625" style="1" customWidth="1"/>
    <col min="14863" max="14863" width="10.28515625" style="1" customWidth="1"/>
    <col min="14864" max="14864" width="15.42578125" style="1" customWidth="1"/>
    <col min="14865" max="14865" width="2.85546875" style="1" customWidth="1"/>
    <col min="14866" max="14866" width="11.42578125" style="1" customWidth="1"/>
    <col min="14867" max="14868" width="1.140625" style="1" customWidth="1"/>
    <col min="14869" max="14869" width="5.7109375" style="1" customWidth="1"/>
    <col min="14870" max="15088" width="6.85546875" style="1" customWidth="1"/>
    <col min="15089" max="15089" width="8" style="1" customWidth="1"/>
    <col min="15090" max="15091" width="1.140625" style="1" customWidth="1"/>
    <col min="15092" max="15092" width="1.7109375" style="1" customWidth="1"/>
    <col min="15093" max="15094" width="1.140625" style="1" customWidth="1"/>
    <col min="15095" max="15095" width="1.7109375" style="1" customWidth="1"/>
    <col min="15096" max="15096" width="2" style="1" customWidth="1"/>
    <col min="15097" max="15097" width="9.42578125" style="1" customWidth="1"/>
    <col min="15098" max="15098" width="1.140625" style="1" customWidth="1"/>
    <col min="15099" max="15099" width="2.28515625" style="1" customWidth="1"/>
    <col min="15100" max="15100" width="1.7109375" style="1" customWidth="1"/>
    <col min="15101" max="15101" width="8" style="1" customWidth="1"/>
    <col min="15102" max="15102" width="5.140625" style="1" customWidth="1"/>
    <col min="15103" max="15103" width="1.140625" style="1" customWidth="1"/>
    <col min="15104" max="15104" width="2.28515625" style="1" customWidth="1"/>
    <col min="15105" max="15105" width="12.5703125" style="1" customWidth="1"/>
    <col min="15106" max="15106" width="1.140625" style="1" customWidth="1"/>
    <col min="15107" max="15107" width="4" style="1" customWidth="1"/>
    <col min="15108" max="15108" width="1.7109375" style="1" customWidth="1"/>
    <col min="15109" max="15109" width="3.42578125" style="1" customWidth="1"/>
    <col min="15110" max="15110" width="1.140625" style="1" customWidth="1"/>
    <col min="15111" max="15111" width="10.28515625" style="1" customWidth="1"/>
    <col min="15112" max="15112" width="1.140625" style="1" customWidth="1"/>
    <col min="15113" max="15113" width="3.42578125" style="1" customWidth="1"/>
    <col min="15114" max="15114" width="1.140625" style="1" customWidth="1"/>
    <col min="15115" max="15115" width="8" style="1" customWidth="1"/>
    <col min="15116" max="15116" width="6.85546875" style="1" customWidth="1"/>
    <col min="15117" max="15117" width="15.42578125" style="1" customWidth="1"/>
    <col min="15118" max="15118" width="5.140625" style="1" customWidth="1"/>
    <col min="15119" max="15119" width="10.28515625" style="1" customWidth="1"/>
    <col min="15120" max="15120" width="15.42578125" style="1" customWidth="1"/>
    <col min="15121" max="15121" width="2.85546875" style="1" customWidth="1"/>
    <col min="15122" max="15122" width="11.42578125" style="1" customWidth="1"/>
    <col min="15123" max="15124" width="1.140625" style="1" customWidth="1"/>
    <col min="15125" max="15125" width="5.7109375" style="1" customWidth="1"/>
    <col min="15126" max="15344" width="6.85546875" style="1" customWidth="1"/>
    <col min="15345" max="15345" width="8" style="1" customWidth="1"/>
    <col min="15346" max="15347" width="1.140625" style="1" customWidth="1"/>
    <col min="15348" max="15348" width="1.7109375" style="1" customWidth="1"/>
    <col min="15349" max="15350" width="1.140625" style="1" customWidth="1"/>
    <col min="15351" max="15351" width="1.7109375" style="1" customWidth="1"/>
    <col min="15352" max="15352" width="2" style="1" customWidth="1"/>
    <col min="15353" max="15353" width="9.42578125" style="1" customWidth="1"/>
    <col min="15354" max="15354" width="1.140625" style="1" customWidth="1"/>
    <col min="15355" max="15355" width="2.28515625" style="1" customWidth="1"/>
    <col min="15356" max="15356" width="1.7109375" style="1" customWidth="1"/>
    <col min="15357" max="15357" width="8" style="1" customWidth="1"/>
    <col min="15358" max="15358" width="5.140625" style="1" customWidth="1"/>
    <col min="15359" max="15359" width="1.140625" style="1" customWidth="1"/>
    <col min="15360" max="15360" width="2.28515625" style="1" customWidth="1"/>
    <col min="15361" max="15361" width="12.5703125" style="1" customWidth="1"/>
    <col min="15362" max="15362" width="1.140625" style="1" customWidth="1"/>
    <col min="15363" max="15363" width="4" style="1" customWidth="1"/>
    <col min="15364" max="15364" width="1.7109375" style="1" customWidth="1"/>
    <col min="15365" max="15365" width="3.42578125" style="1" customWidth="1"/>
    <col min="15366" max="15366" width="1.140625" style="1" customWidth="1"/>
    <col min="15367" max="15367" width="10.28515625" style="1" customWidth="1"/>
    <col min="15368" max="15368" width="1.140625" style="1" customWidth="1"/>
    <col min="15369" max="15369" width="3.42578125" style="1" customWidth="1"/>
    <col min="15370" max="15370" width="1.140625" style="1" customWidth="1"/>
    <col min="15371" max="15371" width="8" style="1" customWidth="1"/>
    <col min="15372" max="15372" width="6.85546875" style="1" customWidth="1"/>
    <col min="15373" max="15373" width="15.42578125" style="1" customWidth="1"/>
    <col min="15374" max="15374" width="5.140625" style="1" customWidth="1"/>
    <col min="15375" max="15375" width="10.28515625" style="1" customWidth="1"/>
    <col min="15376" max="15376" width="15.42578125" style="1" customWidth="1"/>
    <col min="15377" max="15377" width="2.85546875" style="1" customWidth="1"/>
    <col min="15378" max="15378" width="11.42578125" style="1" customWidth="1"/>
    <col min="15379" max="15380" width="1.140625" style="1" customWidth="1"/>
    <col min="15381" max="15381" width="5.7109375" style="1" customWidth="1"/>
    <col min="15382" max="15600" width="6.85546875" style="1" customWidth="1"/>
    <col min="15601" max="15601" width="8" style="1" customWidth="1"/>
    <col min="15602" max="15603" width="1.140625" style="1" customWidth="1"/>
    <col min="15604" max="15604" width="1.7109375" style="1" customWidth="1"/>
    <col min="15605" max="15606" width="1.140625" style="1" customWidth="1"/>
    <col min="15607" max="15607" width="1.7109375" style="1" customWidth="1"/>
    <col min="15608" max="15608" width="2" style="1" customWidth="1"/>
    <col min="15609" max="15609" width="9.42578125" style="1" customWidth="1"/>
    <col min="15610" max="15610" width="1.140625" style="1" customWidth="1"/>
    <col min="15611" max="15611" width="2.28515625" style="1" customWidth="1"/>
    <col min="15612" max="15612" width="1.7109375" style="1" customWidth="1"/>
    <col min="15613" max="15613" width="8" style="1" customWidth="1"/>
    <col min="15614" max="15614" width="5.140625" style="1" customWidth="1"/>
    <col min="15615" max="15615" width="1.140625" style="1" customWidth="1"/>
    <col min="15616" max="15616" width="2.28515625" style="1" customWidth="1"/>
    <col min="15617" max="15617" width="12.5703125" style="1" customWidth="1"/>
    <col min="15618" max="15618" width="1.140625" style="1" customWidth="1"/>
    <col min="15619" max="15619" width="4" style="1" customWidth="1"/>
    <col min="15620" max="15620" width="1.7109375" style="1" customWidth="1"/>
    <col min="15621" max="15621" width="3.42578125" style="1" customWidth="1"/>
    <col min="15622" max="15622" width="1.140625" style="1" customWidth="1"/>
    <col min="15623" max="15623" width="10.28515625" style="1" customWidth="1"/>
    <col min="15624" max="15624" width="1.140625" style="1" customWidth="1"/>
    <col min="15625" max="15625" width="3.42578125" style="1" customWidth="1"/>
    <col min="15626" max="15626" width="1.140625" style="1" customWidth="1"/>
    <col min="15627" max="15627" width="8" style="1" customWidth="1"/>
    <col min="15628" max="15628" width="6.85546875" style="1" customWidth="1"/>
    <col min="15629" max="15629" width="15.42578125" style="1" customWidth="1"/>
    <col min="15630" max="15630" width="5.140625" style="1" customWidth="1"/>
    <col min="15631" max="15631" width="10.28515625" style="1" customWidth="1"/>
    <col min="15632" max="15632" width="15.42578125" style="1" customWidth="1"/>
    <col min="15633" max="15633" width="2.85546875" style="1" customWidth="1"/>
    <col min="15634" max="15634" width="11.42578125" style="1" customWidth="1"/>
    <col min="15635" max="15636" width="1.140625" style="1" customWidth="1"/>
    <col min="15637" max="15637" width="5.7109375" style="1" customWidth="1"/>
    <col min="15638" max="15856" width="6.85546875" style="1" customWidth="1"/>
    <col min="15857" max="15857" width="8" style="1" customWidth="1"/>
    <col min="15858" max="15859" width="1.140625" style="1" customWidth="1"/>
    <col min="15860" max="15860" width="1.7109375" style="1" customWidth="1"/>
    <col min="15861" max="15862" width="1.140625" style="1" customWidth="1"/>
    <col min="15863" max="15863" width="1.7109375" style="1" customWidth="1"/>
    <col min="15864" max="15864" width="2" style="1" customWidth="1"/>
    <col min="15865" max="15865" width="9.42578125" style="1" customWidth="1"/>
    <col min="15866" max="15866" width="1.140625" style="1" customWidth="1"/>
    <col min="15867" max="15867" width="2.28515625" style="1" customWidth="1"/>
    <col min="15868" max="15868" width="1.7109375" style="1" customWidth="1"/>
    <col min="15869" max="15869" width="8" style="1" customWidth="1"/>
    <col min="15870" max="15870" width="5.140625" style="1" customWidth="1"/>
    <col min="15871" max="15871" width="1.140625" style="1" customWidth="1"/>
    <col min="15872" max="15872" width="2.28515625" style="1" customWidth="1"/>
    <col min="15873" max="15873" width="12.5703125" style="1" customWidth="1"/>
    <col min="15874" max="15874" width="1.140625" style="1" customWidth="1"/>
    <col min="15875" max="15875" width="4" style="1" customWidth="1"/>
    <col min="15876" max="15876" width="1.7109375" style="1" customWidth="1"/>
    <col min="15877" max="15877" width="3.42578125" style="1" customWidth="1"/>
    <col min="15878" max="15878" width="1.140625" style="1" customWidth="1"/>
    <col min="15879" max="15879" width="10.28515625" style="1" customWidth="1"/>
    <col min="15880" max="15880" width="1.140625" style="1" customWidth="1"/>
    <col min="15881" max="15881" width="3.42578125" style="1" customWidth="1"/>
    <col min="15882" max="15882" width="1.140625" style="1" customWidth="1"/>
    <col min="15883" max="15883" width="8" style="1" customWidth="1"/>
    <col min="15884" max="15884" width="6.85546875" style="1" customWidth="1"/>
    <col min="15885" max="15885" width="15.42578125" style="1" customWidth="1"/>
    <col min="15886" max="15886" width="5.140625" style="1" customWidth="1"/>
    <col min="15887" max="15887" width="10.28515625" style="1" customWidth="1"/>
    <col min="15888" max="15888" width="15.42578125" style="1" customWidth="1"/>
    <col min="15889" max="15889" width="2.85546875" style="1" customWidth="1"/>
    <col min="15890" max="15890" width="11.42578125" style="1" customWidth="1"/>
    <col min="15891" max="15892" width="1.140625" style="1" customWidth="1"/>
    <col min="15893" max="15893" width="5.7109375" style="1" customWidth="1"/>
    <col min="15894" max="16112" width="6.85546875" style="1" customWidth="1"/>
    <col min="16113" max="16113" width="8" style="1" customWidth="1"/>
    <col min="16114" max="16115" width="1.140625" style="1" customWidth="1"/>
    <col min="16116" max="16116" width="1.7109375" style="1" customWidth="1"/>
    <col min="16117" max="16118" width="1.140625" style="1" customWidth="1"/>
    <col min="16119" max="16119" width="1.7109375" style="1" customWidth="1"/>
    <col min="16120" max="16120" width="2" style="1" customWidth="1"/>
    <col min="16121" max="16121" width="9.42578125" style="1" customWidth="1"/>
    <col min="16122" max="16122" width="1.140625" style="1" customWidth="1"/>
    <col min="16123" max="16123" width="2.28515625" style="1" customWidth="1"/>
    <col min="16124" max="16124" width="1.7109375" style="1" customWidth="1"/>
    <col min="16125" max="16125" width="8" style="1" customWidth="1"/>
    <col min="16126" max="16126" width="5.140625" style="1" customWidth="1"/>
    <col min="16127" max="16127" width="1.140625" style="1" customWidth="1"/>
    <col min="16128" max="16128" width="2.28515625" style="1" customWidth="1"/>
    <col min="16129" max="16129" width="12.5703125" style="1" customWidth="1"/>
    <col min="16130" max="16130" width="1.140625" style="1" customWidth="1"/>
    <col min="16131" max="16131" width="4" style="1" customWidth="1"/>
    <col min="16132" max="16132" width="1.7109375" style="1" customWidth="1"/>
    <col min="16133" max="16133" width="3.42578125" style="1" customWidth="1"/>
    <col min="16134" max="16134" width="1.140625" style="1" customWidth="1"/>
    <col min="16135" max="16135" width="10.28515625" style="1" customWidth="1"/>
    <col min="16136" max="16136" width="1.140625" style="1" customWidth="1"/>
    <col min="16137" max="16137" width="3.42578125" style="1" customWidth="1"/>
    <col min="16138" max="16138" width="1.140625" style="1" customWidth="1"/>
    <col min="16139" max="16139" width="8" style="1" customWidth="1"/>
    <col min="16140" max="16140" width="6.85546875" style="1" customWidth="1"/>
    <col min="16141" max="16141" width="15.42578125" style="1" customWidth="1"/>
    <col min="16142" max="16142" width="5.140625" style="1" customWidth="1"/>
    <col min="16143" max="16143" width="10.28515625" style="1" customWidth="1"/>
    <col min="16144" max="16144" width="15.42578125" style="1" customWidth="1"/>
    <col min="16145" max="16145" width="2.85546875" style="1" customWidth="1"/>
    <col min="16146" max="16146" width="11.42578125" style="1" customWidth="1"/>
    <col min="16147" max="16148" width="1.140625" style="1" customWidth="1"/>
    <col min="16149" max="16149" width="5.7109375" style="1" customWidth="1"/>
    <col min="16150" max="16384" width="6.85546875" style="1" customWidth="1"/>
  </cols>
  <sheetData>
    <row r="1" spans="1:26" ht="19.5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6" ht="19.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6" s="3" customFormat="1" ht="14.25" x14ac:dyDescent="0.2"/>
    <row r="4" spans="1:26" s="3" customFormat="1" ht="15" x14ac:dyDescent="0.2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5"/>
    </row>
    <row r="5" spans="1:26" s="3" customFormat="1" ht="15" x14ac:dyDescent="0.2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</row>
    <row r="6" spans="1:26" s="3" customFormat="1" ht="15" x14ac:dyDescent="0.2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6" s="3" customFormat="1" ht="15" x14ac:dyDescent="0.2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</row>
    <row r="8" spans="1:26" s="3" customFormat="1" ht="14.45" customHeight="1" x14ac:dyDescent="0.2">
      <c r="A8" s="5" t="s">
        <v>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176"/>
      <c r="X8" s="176"/>
      <c r="Y8" s="176"/>
      <c r="Z8" s="176"/>
    </row>
    <row r="9" spans="1:26" s="3" customFormat="1" ht="18.95" customHeight="1" x14ac:dyDescent="0.2">
      <c r="A9" s="96" t="s">
        <v>1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177"/>
      <c r="X9" s="177"/>
    </row>
    <row r="10" spans="1:26" s="3" customFormat="1" ht="14.45" customHeight="1" x14ac:dyDescent="0.2">
      <c r="A10" s="5" t="s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6" s="3" customFormat="1" ht="15" x14ac:dyDescent="0.2">
      <c r="A11" s="95"/>
      <c r="B11" s="95"/>
      <c r="C11" s="97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</row>
    <row r="12" spans="1:26" ht="19.5" customHeight="1" x14ac:dyDescent="0.25">
      <c r="A12" s="98" t="s">
        <v>3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</row>
    <row r="13" spans="1:26" ht="19.5" customHeight="1" x14ac:dyDescent="0.25">
      <c r="A13" s="99" t="s">
        <v>4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100"/>
    </row>
    <row r="14" spans="1:26" ht="16.5" customHeight="1" x14ac:dyDescent="0.25">
      <c r="A14" s="101" t="s">
        <v>51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2"/>
      <c r="S14" s="100"/>
      <c r="T14" s="100"/>
      <c r="U14" s="100"/>
      <c r="V14" s="101"/>
    </row>
    <row r="15" spans="1:26" ht="32.25" customHeight="1" x14ac:dyDescent="0.25">
      <c r="A15" s="103" t="s">
        <v>6</v>
      </c>
      <c r="B15" s="104" t="s">
        <v>7</v>
      </c>
      <c r="C15" s="105" t="s">
        <v>8</v>
      </c>
      <c r="D15" s="106"/>
      <c r="E15" s="107" t="s">
        <v>9</v>
      </c>
      <c r="F15" s="107"/>
      <c r="G15" s="104" t="s">
        <v>10</v>
      </c>
      <c r="H15" s="108" t="s">
        <v>11</v>
      </c>
      <c r="I15" s="109"/>
      <c r="J15" s="110"/>
      <c r="K15" s="111" t="s">
        <v>12</v>
      </c>
      <c r="L15" s="112"/>
      <c r="M15" s="113"/>
      <c r="N15" s="114"/>
      <c r="O15" s="114"/>
      <c r="P15" s="114"/>
      <c r="Q15" s="115" t="s">
        <v>13</v>
      </c>
      <c r="R15" s="104" t="s">
        <v>14</v>
      </c>
      <c r="S15" s="104" t="s">
        <v>15</v>
      </c>
      <c r="T15" s="104" t="s">
        <v>16</v>
      </c>
      <c r="U15" s="104" t="s">
        <v>17</v>
      </c>
    </row>
    <row r="16" spans="1:26" ht="21" customHeight="1" x14ac:dyDescent="0.25">
      <c r="A16" s="116"/>
      <c r="B16" s="117"/>
      <c r="C16" s="118"/>
      <c r="D16" s="119"/>
      <c r="E16" s="107"/>
      <c r="F16" s="107"/>
      <c r="G16" s="117"/>
      <c r="H16" s="120" t="s">
        <v>18</v>
      </c>
      <c r="I16" s="121" t="s">
        <v>19</v>
      </c>
      <c r="J16" s="122"/>
      <c r="K16" s="120" t="s">
        <v>18</v>
      </c>
      <c r="L16" s="123" t="s">
        <v>19</v>
      </c>
      <c r="M16" s="124"/>
      <c r="N16" s="114"/>
      <c r="O16" s="114"/>
      <c r="P16" s="114"/>
      <c r="Q16" s="125"/>
      <c r="R16" s="117"/>
      <c r="S16" s="117"/>
      <c r="T16" s="117"/>
      <c r="U16" s="117"/>
    </row>
    <row r="17" spans="1:48" ht="45.75" customHeight="1" x14ac:dyDescent="0.25">
      <c r="A17" s="126"/>
      <c r="B17" s="127"/>
      <c r="C17" s="128"/>
      <c r="D17" s="129"/>
      <c r="E17" s="130" t="s">
        <v>44</v>
      </c>
      <c r="F17" s="130" t="s">
        <v>45</v>
      </c>
      <c r="G17" s="127"/>
      <c r="H17" s="131"/>
      <c r="I17" s="132"/>
      <c r="J17" s="114"/>
      <c r="K17" s="131"/>
      <c r="L17" s="133" t="s">
        <v>20</v>
      </c>
      <c r="M17" s="114" t="s">
        <v>21</v>
      </c>
      <c r="N17" s="114"/>
      <c r="O17" s="114"/>
      <c r="P17" s="114"/>
      <c r="Q17" s="134"/>
      <c r="R17" s="127"/>
      <c r="S17" s="127"/>
      <c r="T17" s="127"/>
      <c r="U17" s="127"/>
    </row>
    <row r="18" spans="1:48" ht="15" customHeight="1" x14ac:dyDescent="0.25">
      <c r="A18" s="135">
        <v>1</v>
      </c>
      <c r="B18" s="136">
        <v>2</v>
      </c>
      <c r="C18" s="108">
        <v>3</v>
      </c>
      <c r="D18" s="109"/>
      <c r="E18" s="111">
        <v>4</v>
      </c>
      <c r="F18" s="113"/>
      <c r="G18" s="130">
        <v>5</v>
      </c>
      <c r="H18" s="130">
        <v>6</v>
      </c>
      <c r="I18" s="130">
        <v>7</v>
      </c>
      <c r="J18" s="130"/>
      <c r="K18" s="130">
        <v>8</v>
      </c>
      <c r="L18" s="130">
        <v>9</v>
      </c>
      <c r="M18" s="130">
        <v>10</v>
      </c>
      <c r="N18" s="130"/>
      <c r="O18" s="130"/>
      <c r="P18" s="130"/>
      <c r="Q18" s="130">
        <v>11</v>
      </c>
      <c r="R18" s="130">
        <v>11</v>
      </c>
      <c r="S18" s="130">
        <v>12</v>
      </c>
      <c r="T18" s="130">
        <v>13</v>
      </c>
      <c r="U18" s="130">
        <v>14</v>
      </c>
    </row>
    <row r="19" spans="1:48" s="178" customFormat="1" ht="39.950000000000003" customHeight="1" x14ac:dyDescent="0.25">
      <c r="A19" s="135">
        <v>1</v>
      </c>
      <c r="B19" s="137" t="s">
        <v>22</v>
      </c>
      <c r="C19" s="138">
        <v>13</v>
      </c>
      <c r="D19" s="139" t="s">
        <v>23</v>
      </c>
      <c r="E19" s="140">
        <v>3647472000</v>
      </c>
      <c r="F19" s="140">
        <v>1935766000</v>
      </c>
      <c r="G19" s="141">
        <f>E19/E26*100</f>
        <v>1.2516587942731174</v>
      </c>
      <c r="H19" s="142">
        <v>22.3</v>
      </c>
      <c r="I19" s="143" t="s">
        <v>52</v>
      </c>
      <c r="J19" s="144"/>
      <c r="K19" s="145">
        <f>G19*H19/100</f>
        <v>0.27911991112290518</v>
      </c>
      <c r="L19" s="146">
        <v>570847900</v>
      </c>
      <c r="M19" s="147">
        <f>G19*I19/100</f>
        <v>0.27911991112290518</v>
      </c>
      <c r="N19" s="148"/>
      <c r="O19" s="148"/>
      <c r="P19" s="148"/>
      <c r="Q19" s="149">
        <f>F19-L19</f>
        <v>1364918100</v>
      </c>
      <c r="R19" s="150"/>
      <c r="S19" s="151"/>
      <c r="T19" s="151"/>
      <c r="U19" s="15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s="180" customFormat="1" ht="39.950000000000003" customHeight="1" x14ac:dyDescent="0.25">
      <c r="A20" s="152">
        <v>2</v>
      </c>
      <c r="B20" s="137" t="s">
        <v>25</v>
      </c>
      <c r="C20" s="138">
        <v>7</v>
      </c>
      <c r="D20" s="139" t="s">
        <v>23</v>
      </c>
      <c r="E20" s="140">
        <f>(218616782219+90000000+12087000+200880000+70000000+500000000+223420000)</f>
        <v>219713169219</v>
      </c>
      <c r="F20" s="140">
        <v>219538480219</v>
      </c>
      <c r="G20" s="153">
        <f>E20/E26*100</f>
        <v>75.396307489290919</v>
      </c>
      <c r="H20" s="154">
        <v>30.99</v>
      </c>
      <c r="I20" s="154">
        <v>30.99</v>
      </c>
      <c r="J20" s="148"/>
      <c r="K20" s="154">
        <f>G20*H20/100</f>
        <v>23.365315690931258</v>
      </c>
      <c r="L20" s="146">
        <v>68159833109</v>
      </c>
      <c r="M20" s="147">
        <f>G20*I20/100</f>
        <v>23.365315690931258</v>
      </c>
      <c r="N20" s="155"/>
      <c r="O20" s="155"/>
      <c r="P20" s="155"/>
      <c r="Q20" s="149">
        <f t="shared" ref="Q20:Q25" si="0">F20-L20</f>
        <v>151378647110</v>
      </c>
      <c r="R20" s="130"/>
      <c r="S20" s="156"/>
      <c r="T20" s="156"/>
      <c r="U20" s="156"/>
      <c r="V20" s="66"/>
      <c r="W20" s="179">
        <v>104386743394</v>
      </c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</row>
    <row r="21" spans="1:48" s="178" customFormat="1" ht="39.950000000000003" customHeight="1" x14ac:dyDescent="0.25">
      <c r="A21" s="135">
        <v>3</v>
      </c>
      <c r="B21" s="137" t="s">
        <v>26</v>
      </c>
      <c r="C21" s="138">
        <v>29</v>
      </c>
      <c r="D21" s="139" t="s">
        <v>23</v>
      </c>
      <c r="E21" s="140">
        <f>(37832339800+18631891000)</f>
        <v>56464230800</v>
      </c>
      <c r="F21" s="140">
        <v>58531400800</v>
      </c>
      <c r="G21" s="153">
        <f>E21/E26*100</f>
        <v>19.376146285067307</v>
      </c>
      <c r="H21" s="154">
        <v>13.51</v>
      </c>
      <c r="I21" s="154">
        <v>13.51</v>
      </c>
      <c r="J21" s="148"/>
      <c r="K21" s="154">
        <f>G21*H21/100</f>
        <v>2.6177173631125932</v>
      </c>
      <c r="L21" s="146">
        <v>11278646429</v>
      </c>
      <c r="M21" s="147">
        <f t="shared" ref="M21:M25" si="1">G21*I21/100</f>
        <v>2.6177173631125932</v>
      </c>
      <c r="N21" s="148"/>
      <c r="O21" s="148"/>
      <c r="P21" s="148"/>
      <c r="Q21" s="149">
        <f>F21-L21</f>
        <v>47252754371</v>
      </c>
      <c r="R21" s="150"/>
      <c r="S21" s="151"/>
      <c r="T21" s="151"/>
      <c r="U21" s="15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s="178" customFormat="1" ht="39.950000000000003" customHeight="1" x14ac:dyDescent="0.25">
      <c r="A22" s="152">
        <v>4</v>
      </c>
      <c r="B22" s="137" t="s">
        <v>27</v>
      </c>
      <c r="C22" s="138">
        <v>11</v>
      </c>
      <c r="D22" s="139" t="s">
        <v>28</v>
      </c>
      <c r="E22" s="140">
        <f>(5667858000+4224790000)</f>
        <v>9892648000</v>
      </c>
      <c r="F22" s="140">
        <v>9865529000</v>
      </c>
      <c r="G22" s="153">
        <f>F22/F26*100</f>
        <v>3.3680972751512059</v>
      </c>
      <c r="H22" s="154">
        <v>5.94</v>
      </c>
      <c r="I22" s="154">
        <v>5.94</v>
      </c>
      <c r="J22" s="148"/>
      <c r="K22" s="154">
        <f>G22*H22/100</f>
        <v>0.20006497814398166</v>
      </c>
      <c r="L22" s="146">
        <v>1776166000</v>
      </c>
      <c r="M22" s="147">
        <f t="shared" si="1"/>
        <v>0.20006497814398166</v>
      </c>
      <c r="N22" s="148"/>
      <c r="O22" s="148"/>
      <c r="P22" s="148"/>
      <c r="Q22" s="149">
        <f t="shared" si="0"/>
        <v>8089363000</v>
      </c>
      <c r="R22" s="150"/>
      <c r="S22" s="151"/>
      <c r="T22" s="151"/>
      <c r="U22" s="15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39.950000000000003" customHeight="1" x14ac:dyDescent="0.25">
      <c r="A23" s="135">
        <v>5</v>
      </c>
      <c r="B23" s="157" t="s">
        <v>29</v>
      </c>
      <c r="C23" s="138">
        <v>4</v>
      </c>
      <c r="D23" s="139" t="s">
        <v>28</v>
      </c>
      <c r="E23" s="158">
        <v>638169000</v>
      </c>
      <c r="F23" s="158">
        <v>636969000</v>
      </c>
      <c r="G23" s="153">
        <f>F23/F26*100</f>
        <v>0.21746158297804288</v>
      </c>
      <c r="H23" s="154">
        <v>0.23</v>
      </c>
      <c r="I23" s="154">
        <v>0.23</v>
      </c>
      <c r="J23" s="148"/>
      <c r="K23" s="154">
        <f t="shared" ref="K23:K25" si="2">G23*H23/100</f>
        <v>5.0016164084949874E-4</v>
      </c>
      <c r="L23" s="159">
        <v>10500000</v>
      </c>
      <c r="M23" s="147">
        <f t="shared" si="1"/>
        <v>5.0016164084949874E-4</v>
      </c>
      <c r="N23" s="148"/>
      <c r="O23" s="148"/>
      <c r="P23" s="148"/>
      <c r="Q23" s="149">
        <f t="shared" si="0"/>
        <v>626469000</v>
      </c>
      <c r="R23" s="150"/>
      <c r="S23" s="151"/>
      <c r="T23" s="151"/>
      <c r="U23" s="151"/>
    </row>
    <row r="24" spans="1:48" ht="39.950000000000003" customHeight="1" x14ac:dyDescent="0.25">
      <c r="A24" s="152">
        <v>6</v>
      </c>
      <c r="B24" s="157" t="s">
        <v>30</v>
      </c>
      <c r="C24" s="138">
        <v>2</v>
      </c>
      <c r="D24" s="139" t="s">
        <v>23</v>
      </c>
      <c r="E24" s="158">
        <v>236223200</v>
      </c>
      <c r="F24" s="158">
        <v>227423200</v>
      </c>
      <c r="G24" s="153">
        <f>F24/F26*100</f>
        <v>7.7642411291494629E-2</v>
      </c>
      <c r="H24" s="154">
        <v>1.24</v>
      </c>
      <c r="I24" s="154">
        <v>1.24</v>
      </c>
      <c r="J24" s="148"/>
      <c r="K24" s="154">
        <f t="shared" si="2"/>
        <v>9.6276590001453336E-4</v>
      </c>
      <c r="L24" s="159">
        <v>6000000</v>
      </c>
      <c r="M24" s="147">
        <f t="shared" si="1"/>
        <v>9.6276590001453336E-4</v>
      </c>
      <c r="N24" s="148"/>
      <c r="O24" s="148"/>
      <c r="P24" s="148"/>
      <c r="Q24" s="149">
        <f t="shared" si="0"/>
        <v>221423200</v>
      </c>
      <c r="R24" s="150"/>
      <c r="S24" s="151"/>
      <c r="T24" s="151"/>
      <c r="U24" s="151"/>
    </row>
    <row r="25" spans="1:48" ht="39.950000000000003" customHeight="1" x14ac:dyDescent="0.25">
      <c r="A25" s="135">
        <v>7</v>
      </c>
      <c r="B25" s="160" t="s">
        <v>31</v>
      </c>
      <c r="C25" s="138">
        <v>5</v>
      </c>
      <c r="D25" s="139" t="s">
        <v>28</v>
      </c>
      <c r="E25" s="158">
        <v>819135000</v>
      </c>
      <c r="F25" s="158">
        <v>2175479000</v>
      </c>
      <c r="G25" s="153">
        <f>F25/F26*100</f>
        <v>0.74270978191323245</v>
      </c>
      <c r="H25" s="154">
        <v>3.41</v>
      </c>
      <c r="I25" s="154">
        <v>3.41</v>
      </c>
      <c r="J25" s="148"/>
      <c r="K25" s="154">
        <f t="shared" si="2"/>
        <v>2.5326403563241229E-2</v>
      </c>
      <c r="L25" s="159">
        <v>93979000</v>
      </c>
      <c r="M25" s="147">
        <f t="shared" si="1"/>
        <v>2.5326403563241229E-2</v>
      </c>
      <c r="N25" s="148"/>
      <c r="O25" s="148"/>
      <c r="P25" s="148"/>
      <c r="Q25" s="149">
        <f t="shared" si="0"/>
        <v>2081500000</v>
      </c>
      <c r="R25" s="150"/>
      <c r="S25" s="151"/>
      <c r="T25" s="151"/>
      <c r="U25" s="151"/>
    </row>
    <row r="26" spans="1:48" ht="30" customHeight="1" x14ac:dyDescent="0.25">
      <c r="A26" s="161" t="s">
        <v>32</v>
      </c>
      <c r="B26" s="162"/>
      <c r="C26" s="163">
        <v>71</v>
      </c>
      <c r="D26" s="164" t="s">
        <v>28</v>
      </c>
      <c r="E26" s="165">
        <f t="shared" ref="E26:M26" si="3">SUM(E19:E25)</f>
        <v>291411047219</v>
      </c>
      <c r="F26" s="165">
        <f>SUM(F19:F25)</f>
        <v>292911047219</v>
      </c>
      <c r="G26" s="166">
        <f>SUM(G19:G25)</f>
        <v>100.43002361996531</v>
      </c>
      <c r="H26" s="167">
        <f t="shared" si="3"/>
        <v>77.61999999999999</v>
      </c>
      <c r="I26" s="167">
        <f t="shared" si="3"/>
        <v>55.319999999999993</v>
      </c>
      <c r="J26" s="167">
        <f t="shared" si="3"/>
        <v>0</v>
      </c>
      <c r="K26" s="167">
        <f t="shared" si="3"/>
        <v>26.489007274414842</v>
      </c>
      <c r="L26" s="168">
        <f t="shared" si="3"/>
        <v>81895972438</v>
      </c>
      <c r="M26" s="169">
        <f t="shared" si="3"/>
        <v>26.489007274414842</v>
      </c>
      <c r="N26" s="170"/>
      <c r="O26" s="170"/>
      <c r="P26" s="170"/>
      <c r="Q26" s="171">
        <f>F26-L26</f>
        <v>211015074781</v>
      </c>
      <c r="R26" s="172"/>
      <c r="S26" s="173"/>
      <c r="T26" s="173"/>
      <c r="U26" s="173"/>
    </row>
    <row r="27" spans="1:48" ht="24" customHeight="1" x14ac:dyDescent="0.25">
      <c r="B27" s="84"/>
      <c r="C27" s="84"/>
      <c r="D27" s="84"/>
      <c r="E27" s="85"/>
      <c r="F27" s="85"/>
      <c r="G27" s="86"/>
      <c r="H27" s="87"/>
      <c r="I27" s="87"/>
      <c r="J27" s="88"/>
      <c r="K27" s="87"/>
      <c r="L27" s="85"/>
      <c r="M27" s="87"/>
      <c r="N27" s="89"/>
      <c r="O27" s="89"/>
      <c r="P27" s="89"/>
      <c r="Q27" s="85"/>
      <c r="R27" s="86"/>
      <c r="S27" s="90"/>
      <c r="T27" s="90"/>
      <c r="U27" s="90"/>
    </row>
    <row r="28" spans="1:48" ht="15" x14ac:dyDescent="0.25">
      <c r="B28" s="10"/>
      <c r="C28" s="10"/>
      <c r="D28" s="10"/>
      <c r="E28" s="10"/>
      <c r="F28" s="10"/>
      <c r="G28" s="10"/>
      <c r="H28" s="10"/>
      <c r="I28" s="10"/>
      <c r="J28" s="10"/>
      <c r="M28" s="100" t="s">
        <v>53</v>
      </c>
      <c r="N28" s="100"/>
      <c r="O28" s="100"/>
      <c r="P28" s="100"/>
      <c r="Q28" s="100"/>
      <c r="R28" s="102"/>
      <c r="S28" s="100"/>
      <c r="T28" s="100"/>
      <c r="U28" s="10"/>
      <c r="Z28" s="181"/>
    </row>
    <row r="29" spans="1:48" ht="15" x14ac:dyDescent="0.25">
      <c r="B29" s="10"/>
      <c r="C29" s="10"/>
      <c r="D29" s="10"/>
      <c r="E29" s="10"/>
      <c r="F29" s="10"/>
      <c r="G29" s="10"/>
      <c r="H29" s="10"/>
      <c r="I29" s="10"/>
      <c r="J29" s="10"/>
      <c r="M29" s="100" t="s">
        <v>34</v>
      </c>
      <c r="N29" s="100"/>
      <c r="O29" s="100"/>
      <c r="P29" s="100"/>
      <c r="Q29" s="100"/>
      <c r="R29" s="102"/>
      <c r="S29" s="100"/>
      <c r="T29" s="100"/>
      <c r="U29" s="10"/>
    </row>
    <row r="30" spans="1:48" ht="15" x14ac:dyDescent="0.25">
      <c r="B30" s="10"/>
      <c r="C30" s="10"/>
      <c r="D30" s="10"/>
      <c r="E30" s="10"/>
      <c r="F30" s="10"/>
      <c r="G30" s="10"/>
      <c r="H30" s="10"/>
      <c r="I30" s="10"/>
      <c r="J30" s="10"/>
      <c r="M30" s="100" t="s">
        <v>35</v>
      </c>
      <c r="N30" s="100"/>
      <c r="O30" s="100"/>
      <c r="P30" s="100"/>
      <c r="Q30" s="100"/>
      <c r="R30" s="102"/>
      <c r="S30" s="100"/>
      <c r="T30" s="100"/>
      <c r="U30" s="10"/>
    </row>
    <row r="31" spans="1:48" ht="15" x14ac:dyDescent="0.25">
      <c r="B31" s="10"/>
      <c r="C31" s="10"/>
      <c r="D31" s="10"/>
      <c r="E31" s="10"/>
      <c r="F31" s="10"/>
      <c r="G31" s="10"/>
      <c r="H31" s="10"/>
      <c r="I31" s="10"/>
      <c r="J31" s="10"/>
      <c r="M31" s="100"/>
      <c r="N31" s="100"/>
      <c r="O31" s="100"/>
      <c r="P31" s="100"/>
      <c r="Q31" s="100"/>
      <c r="R31" s="102"/>
      <c r="S31" s="100" t="s">
        <v>36</v>
      </c>
      <c r="T31" s="100"/>
      <c r="U31" s="10"/>
    </row>
    <row r="32" spans="1:48" ht="15" x14ac:dyDescent="0.25">
      <c r="B32" s="10"/>
      <c r="C32" s="10"/>
      <c r="D32" s="10"/>
      <c r="E32" s="10"/>
      <c r="F32" s="10"/>
      <c r="G32" s="10"/>
      <c r="H32" s="10"/>
      <c r="I32" s="10"/>
      <c r="J32" s="10"/>
      <c r="M32" s="100"/>
      <c r="N32" s="100"/>
      <c r="O32" s="100"/>
      <c r="P32" s="100"/>
      <c r="Q32" s="100"/>
      <c r="R32" s="102"/>
      <c r="S32" s="100"/>
      <c r="T32" s="100"/>
      <c r="U32" s="10"/>
    </row>
    <row r="33" spans="2:21" ht="15" x14ac:dyDescent="0.25">
      <c r="B33" s="10"/>
      <c r="C33" s="10"/>
      <c r="D33" s="10"/>
      <c r="E33" s="10"/>
      <c r="F33" s="10"/>
      <c r="G33" s="10"/>
      <c r="H33" s="10"/>
      <c r="I33" s="10"/>
      <c r="J33" s="10"/>
      <c r="M33" s="100"/>
      <c r="N33" s="100"/>
      <c r="O33" s="100"/>
      <c r="P33" s="100"/>
      <c r="Q33" s="100"/>
      <c r="R33" s="102"/>
      <c r="S33" s="100"/>
      <c r="T33" s="100"/>
      <c r="U33" s="10"/>
    </row>
    <row r="34" spans="2:21" ht="15.75" x14ac:dyDescent="0.25">
      <c r="B34" s="10"/>
      <c r="C34" s="10"/>
      <c r="D34" s="10"/>
      <c r="E34" s="10"/>
      <c r="F34" s="10"/>
      <c r="G34" s="10"/>
      <c r="H34" s="10"/>
      <c r="I34" s="10"/>
      <c r="J34" s="10"/>
      <c r="M34" s="174" t="s">
        <v>37</v>
      </c>
      <c r="N34" s="100"/>
      <c r="O34" s="100"/>
      <c r="P34" s="100"/>
      <c r="Q34" s="100"/>
      <c r="R34" s="102"/>
      <c r="S34" s="100"/>
      <c r="T34" s="100"/>
      <c r="U34" s="10"/>
    </row>
    <row r="35" spans="2:21" ht="15" x14ac:dyDescent="0.25">
      <c r="B35" s="10"/>
      <c r="C35" s="10"/>
      <c r="D35" s="10"/>
      <c r="E35" s="10"/>
      <c r="F35" s="10"/>
      <c r="G35" s="10"/>
      <c r="H35" s="10"/>
      <c r="I35" s="10"/>
      <c r="J35" s="10"/>
      <c r="M35" s="175" t="s">
        <v>38</v>
      </c>
      <c r="N35" s="100"/>
      <c r="O35" s="100"/>
      <c r="P35" s="100"/>
      <c r="Q35" s="100"/>
      <c r="R35" s="102"/>
      <c r="S35" s="100"/>
      <c r="T35" s="100"/>
      <c r="U35" s="10"/>
    </row>
    <row r="36" spans="2:21" ht="15" x14ac:dyDescent="0.25">
      <c r="B36" s="10"/>
      <c r="C36" s="10"/>
      <c r="D36" s="10"/>
      <c r="E36" s="10"/>
      <c r="F36" s="10"/>
      <c r="G36" s="10"/>
      <c r="H36" s="10"/>
      <c r="I36" s="10"/>
      <c r="J36" s="10"/>
      <c r="M36" s="175" t="s">
        <v>39</v>
      </c>
      <c r="N36" s="100"/>
      <c r="O36" s="100"/>
      <c r="P36" s="100"/>
      <c r="Q36" s="100"/>
      <c r="R36" s="102"/>
      <c r="S36" s="100"/>
      <c r="T36" s="100"/>
      <c r="U36" s="10"/>
    </row>
    <row r="37" spans="2:2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1"/>
      <c r="S37" s="10"/>
      <c r="T37" s="10"/>
      <c r="U37" s="10"/>
    </row>
    <row r="38" spans="2:21" x14ac:dyDescent="0.25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1"/>
      <c r="S38" s="10"/>
      <c r="T38" s="10"/>
      <c r="U38" s="10"/>
    </row>
    <row r="39" spans="2:21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1"/>
      <c r="S39" s="10"/>
      <c r="T39" s="10"/>
      <c r="U39" s="10"/>
    </row>
    <row r="40" spans="2:21" x14ac:dyDescent="0.25">
      <c r="S40" s="1"/>
    </row>
    <row r="41" spans="2:21" x14ac:dyDescent="0.25">
      <c r="S41" s="1"/>
    </row>
    <row r="42" spans="2:21" x14ac:dyDescent="0.25">
      <c r="S42" s="1"/>
    </row>
    <row r="43" spans="2:21" x14ac:dyDescent="0.25">
      <c r="S43" s="1"/>
    </row>
    <row r="44" spans="2:21" x14ac:dyDescent="0.25">
      <c r="S44" s="1"/>
    </row>
    <row r="45" spans="2:21" x14ac:dyDescent="0.25">
      <c r="S45" s="1"/>
    </row>
    <row r="46" spans="2:21" x14ac:dyDescent="0.25">
      <c r="S46" s="1"/>
    </row>
  </sheetData>
  <mergeCells count="25">
    <mergeCell ref="C18:D18"/>
    <mergeCell ref="E18:F18"/>
    <mergeCell ref="A26:B26"/>
    <mergeCell ref="K15:M15"/>
    <mergeCell ref="Q15:Q17"/>
    <mergeCell ref="R15:R17"/>
    <mergeCell ref="S15:S17"/>
    <mergeCell ref="T15:T17"/>
    <mergeCell ref="U15:U17"/>
    <mergeCell ref="K16:K17"/>
    <mergeCell ref="L16:M16"/>
    <mergeCell ref="A15:A17"/>
    <mergeCell ref="B15:B17"/>
    <mergeCell ref="C15:D17"/>
    <mergeCell ref="E15:F16"/>
    <mergeCell ref="G15:G17"/>
    <mergeCell ref="H15:I15"/>
    <mergeCell ref="H16:H17"/>
    <mergeCell ref="I16:I17"/>
    <mergeCell ref="A4:U4"/>
    <mergeCell ref="A8:V8"/>
    <mergeCell ref="A9:V9"/>
    <mergeCell ref="A10:V10"/>
    <mergeCell ref="A12:V12"/>
    <mergeCell ref="A13:U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januari</vt:lpstr>
      <vt:lpstr>februari</vt:lpstr>
      <vt:lpstr>maret</vt:lpstr>
      <vt:lpstr>april</vt:lpstr>
      <vt:lpstr>mei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2023-06-14T08:07:45Z</dcterms:created>
  <dcterms:modified xsi:type="dcterms:W3CDTF">2023-06-14T08:12:09Z</dcterms:modified>
</cp:coreProperties>
</file>